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37" activeTab="22"/>
  </bookViews>
  <sheets>
    <sheet name="1" sheetId="1" r:id="rId1"/>
    <sheet name="2" sheetId="2" r:id="rId2"/>
    <sheet name="4" sheetId="3" r:id="rId3"/>
    <sheet name="7,7а" sheetId="4" r:id="rId4"/>
    <sheet name="6" sheetId="5" r:id="rId5"/>
    <sheet name="8" sheetId="6" r:id="rId6"/>
    <sheet name="8а" sheetId="7" r:id="rId7"/>
    <sheet name="9" sheetId="8" r:id="rId8"/>
    <sheet name="9а" sheetId="9" r:id="rId9"/>
    <sheet name="10" sheetId="10" r:id="rId10"/>
    <sheet name="11" sheetId="11" r:id="rId11"/>
    <sheet name="12" sheetId="12" r:id="rId12"/>
    <sheet name="14" sheetId="13" r:id="rId13"/>
    <sheet name="16" sheetId="14" r:id="rId14"/>
    <sheet name="18" sheetId="15" r:id="rId15"/>
    <sheet name="19" sheetId="16" r:id="rId16"/>
    <sheet name="20" sheetId="17" r:id="rId17"/>
    <sheet name="22" sheetId="18" r:id="rId18"/>
    <sheet name="24" sheetId="19" r:id="rId19"/>
    <sheet name="26" sheetId="20" r:id="rId20"/>
    <sheet name="35" sheetId="21" r:id="rId21"/>
    <sheet name="35а" sheetId="22" r:id="rId22"/>
    <sheet name="44м" sheetId="23" r:id="rId23"/>
    <sheet name="36" sheetId="24" r:id="rId24"/>
    <sheet name="101" sheetId="25" r:id="rId25"/>
    <sheet name="тролл1" sheetId="26" r:id="rId26"/>
    <sheet name="тролл3" sheetId="27" r:id="rId27"/>
  </sheets>
  <definedNames>
    <definedName name="_xlnm.Print_Area" localSheetId="0">'1'!$A$1:$L$63</definedName>
  </definedNames>
  <calcPr fullCalcOnLoad="1"/>
</workbook>
</file>

<file path=xl/sharedStrings.xml><?xml version="1.0" encoding="utf-8"?>
<sst xmlns="http://schemas.openxmlformats.org/spreadsheetml/2006/main" count="543" uniqueCount="392">
  <si>
    <t>отпр.</t>
  </si>
  <si>
    <t>приб.</t>
  </si>
  <si>
    <t>Расписание маршрута №1</t>
  </si>
  <si>
    <t>п. Григорово</t>
  </si>
  <si>
    <r>
      <t xml:space="preserve"> Сметанинская мыза - </t>
    </r>
    <r>
      <rPr>
        <sz val="10"/>
        <rFont val="Arial Cyr"/>
        <family val="0"/>
      </rPr>
      <t>ул. Советская Армия</t>
    </r>
    <r>
      <rPr>
        <sz val="10"/>
        <color indexed="10"/>
        <rFont val="Arial Cyr"/>
        <family val="0"/>
      </rPr>
      <t xml:space="preserve"> </t>
    </r>
    <r>
      <rPr>
        <sz val="10"/>
        <rFont val="Arial Cyr"/>
        <family val="2"/>
      </rPr>
      <t xml:space="preserve"> - Б. Московская ул. – ул. Розважа – Б.С. Петербургская ул. - пр.А. Корсунова - </t>
    </r>
    <r>
      <rPr>
        <sz val="10"/>
        <color indexed="10"/>
        <rFont val="Arial Cyr"/>
        <family val="0"/>
      </rPr>
      <t>п. Григорово-</t>
    </r>
    <r>
      <rPr>
        <sz val="10"/>
        <rFont val="Arial Cyr"/>
        <family val="2"/>
      </rPr>
      <t xml:space="preserve"> пр.А. Корсунова - Б.С. Петербургская ул.-</t>
    </r>
    <r>
      <rPr>
        <sz val="10"/>
        <color indexed="8"/>
        <rFont val="Arial Cyr"/>
        <family val="2"/>
      </rPr>
      <t>ул. Розважа – Б.Московская ул. –</t>
    </r>
    <r>
      <rPr>
        <sz val="10"/>
        <rFont val="Arial Cyr"/>
        <family val="0"/>
      </rPr>
      <t>ул. Советской Армии</t>
    </r>
    <r>
      <rPr>
        <sz val="10"/>
        <color indexed="10"/>
        <rFont val="Arial Cyr"/>
        <family val="0"/>
      </rPr>
      <t xml:space="preserve">  - Сметанинская Мыза</t>
    </r>
  </si>
  <si>
    <t>Маршрут движения:№1 до См. Мызы</t>
  </si>
  <si>
    <t>Б.С. Петербургская,39</t>
  </si>
  <si>
    <t>Б. Московская ул., 84</t>
  </si>
  <si>
    <t>ул.Советской Армии,34    корп.2.</t>
  </si>
  <si>
    <t>Б.Московская,53</t>
  </si>
  <si>
    <t>Б.С. Петербургская,8</t>
  </si>
  <si>
    <t>пр. А. Корсунова,18</t>
  </si>
  <si>
    <t>Сметанинская мыза,56</t>
  </si>
  <si>
    <t>по выходным дням</t>
  </si>
  <si>
    <t>Перевозчик :  ООО "Городское ПАТП", ул. Нехинская д.1</t>
  </si>
  <si>
    <t>телефон диспетчера : 62-14-20</t>
  </si>
  <si>
    <t>по состоянию на 31 декабря   2020г.</t>
  </si>
  <si>
    <t xml:space="preserve">              Расписание  маршрута №2 </t>
  </si>
  <si>
    <t>по  выходным   дням</t>
  </si>
  <si>
    <t xml:space="preserve">              по состоянию на 31 декабря  2020г.</t>
  </si>
  <si>
    <t>Маршрут движения:</t>
  </si>
  <si>
    <r>
      <t>Антониев монастырь</t>
    </r>
    <r>
      <rPr>
        <sz val="10"/>
        <rFont val="Arial Cyr"/>
        <family val="0"/>
      </rPr>
      <t>- Б.Московская ул. - ул. Державина - Колмово-  Б.С.-Петербургская ул. – ул. Газон – ул. Людогоща –Псковская ул.- п.Панковка</t>
    </r>
    <r>
      <rPr>
        <sz val="10"/>
        <rFont val="Arial Cyr"/>
        <family val="0"/>
      </rPr>
      <t xml:space="preserve"> - Псковская ул. – ул. Чудинцева – ул. Газон -Б.С.-Петербургская ул.-Колмово- ул. Державина- Б.Московская ул.- </t>
    </r>
    <r>
      <rPr>
        <sz val="10"/>
        <color indexed="10"/>
        <rFont val="Arial Cyr"/>
        <family val="0"/>
      </rPr>
      <t>Антониев</t>
    </r>
    <r>
      <rPr>
        <sz val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монастырь.</t>
    </r>
  </si>
  <si>
    <t>ул. Студенческая,1 отпр.</t>
  </si>
  <si>
    <t>Б.С. Петербургская,59</t>
  </si>
  <si>
    <t>ул. Людогоща,2</t>
  </si>
  <si>
    <t>Псковская д.4</t>
  </si>
  <si>
    <t>ул.Псковская,44 корп.1</t>
  </si>
  <si>
    <t>ул. Заводская,56  приб.</t>
  </si>
  <si>
    <t xml:space="preserve">ул.Дорожников,7    отпр.    </t>
  </si>
  <si>
    <t xml:space="preserve"> ул. Псковская,15</t>
  </si>
  <si>
    <t>ул.Чудинцева,11</t>
  </si>
  <si>
    <t>Б.С. Петербургская,88</t>
  </si>
  <si>
    <t>ул. Студенческая,1           приб.</t>
  </si>
  <si>
    <t xml:space="preserve">Расписание маршрута №8 </t>
  </si>
  <si>
    <t xml:space="preserve"> по состоянию на 31 декабря 2020г.</t>
  </si>
  <si>
    <r>
      <t xml:space="preserve">п.Энергетиков( Северная ул., дом №9) - Строительный колледж </t>
    </r>
    <r>
      <rPr>
        <sz val="11"/>
        <rFont val="Arial"/>
        <family val="2"/>
      </rPr>
      <t xml:space="preserve">– Б.С.- Петербургская ул. - ул. Людогоща –  Воскресенский бульвар – Октябрьская ул. </t>
    </r>
    <r>
      <rPr>
        <sz val="11"/>
        <rFont val="Arial"/>
        <family val="2"/>
      </rPr>
      <t>– Нехинская ул.- ул. Кочетова- просп. А. Корсунова - Б.С.- Петербургская ул. - Строительный  колледж</t>
    </r>
    <r>
      <rPr>
        <sz val="11"/>
        <color indexed="10"/>
        <rFont val="Arial"/>
        <family val="2"/>
      </rPr>
      <t xml:space="preserve"> - п. Энергетиков ( Северная ул., дом №9)</t>
    </r>
  </si>
  <si>
    <t xml:space="preserve">                           проезд Энергетиков.  (Северная ул.  дом №9)       отпр.</t>
  </si>
  <si>
    <t xml:space="preserve"> ул. Б.С.-Петербургская,117  отпр.</t>
  </si>
  <si>
    <t xml:space="preserve"> ул. Б.С.-Петербургская,39  </t>
  </si>
  <si>
    <t>ул. Октябрьская,1</t>
  </si>
  <si>
    <t xml:space="preserve"> ул. Нехинская, 24</t>
  </si>
  <si>
    <t>пр.А.Корсунова,11</t>
  </si>
  <si>
    <t xml:space="preserve"> ул. Б.С.-Петербургская,162  приб.</t>
  </si>
  <si>
    <t xml:space="preserve">                           проезд Энергетиков.  (Северная ул.  дом №9)        приб.</t>
  </si>
  <si>
    <t>Перевозчик : ООО "АТП №3" , Магистральная ул., д.13</t>
  </si>
  <si>
    <t>Телефон диспетчера: 961-701</t>
  </si>
  <si>
    <t xml:space="preserve">Расписание маршрута №8А </t>
  </si>
  <si>
    <t>выходной день</t>
  </si>
  <si>
    <t>по состоянию на  31 декабря   2020г.</t>
  </si>
  <si>
    <t>Ул.Парковая,д.7 – Студенческая ул. – Б.Московская ул. –ул.Державина -Колмово – Б.С.-Петербургская ул - просп. А.Корсунова- ул. Кочетова-  Нехинскаяул. – Октябрьская ул. – Воскресенский бульвар - ул. Чудинцева – ул. Газон - Б.С.Петербургская ул. – Колмово – ул. Державина -ул.Парковая,д.7</t>
  </si>
  <si>
    <t>ул. Парковая,7  отпр.</t>
  </si>
  <si>
    <t>ул. Павла Левитта,3</t>
  </si>
  <si>
    <t>пр.А.Корсунова,  18</t>
  </si>
  <si>
    <t>ул.Нехинская,1</t>
  </si>
  <si>
    <t>ул. Октябрьская,  18</t>
  </si>
  <si>
    <t xml:space="preserve">ул. Чудинцева,11 </t>
  </si>
  <si>
    <t>Б.С. Петербургская, 42</t>
  </si>
  <si>
    <t>ул. Парковая,7  приб.</t>
  </si>
  <si>
    <t>18;42</t>
  </si>
  <si>
    <t>Перевозчик : ООО "АТП-3" , Магистральная ул.,13</t>
  </si>
  <si>
    <t xml:space="preserve">Расписание маршрута №9 </t>
  </si>
  <si>
    <t>по состоянию на 31 декабря  2020г.</t>
  </si>
  <si>
    <r>
      <t xml:space="preserve">ул. Октябрьская - </t>
    </r>
    <r>
      <rPr>
        <sz val="11"/>
        <rFont val="Arial"/>
        <family val="2"/>
      </rPr>
      <t xml:space="preserve"> Воскресенский бульвар -  ул. Чудинцева – ул. Газон- Б.С.-Петербургская ул.- </t>
    </r>
    <r>
      <rPr>
        <sz val="11"/>
        <color indexed="10"/>
        <rFont val="Arial"/>
        <family val="2"/>
      </rPr>
      <t>мкрн.Волховский-</t>
    </r>
    <r>
      <rPr>
        <sz val="11"/>
        <rFont val="Arial"/>
        <family val="2"/>
      </rPr>
      <t xml:space="preserve">  Б.С.-Петербургская ул. – ул. Газон – ул. Людогоща – Воскресенский бульвар- </t>
    </r>
    <r>
      <rPr>
        <sz val="11"/>
        <color indexed="10"/>
        <rFont val="Arial"/>
        <family val="2"/>
      </rPr>
      <t>ул. Октябрьская</t>
    </r>
  </si>
  <si>
    <t>ул. Октябрьская,5     отпр.</t>
  </si>
  <si>
    <t>Б.С. Петербургская,60</t>
  </si>
  <si>
    <t>ул. Керамическая,2                     приб.</t>
  </si>
  <si>
    <t>ул. Керамическая,2       отпр.</t>
  </si>
  <si>
    <t>Б.С. Петербургская,109</t>
  </si>
  <si>
    <t>ул. Октябрьская,5     приб.</t>
  </si>
  <si>
    <t xml:space="preserve">Расписание маршрута №9а </t>
  </si>
  <si>
    <t>по выходным  дням</t>
  </si>
  <si>
    <t>Маршрут движения: №9а</t>
  </si>
  <si>
    <r>
      <t xml:space="preserve"> п. Панковка-</t>
    </r>
    <r>
      <rPr>
        <sz val="12"/>
        <rFont val="Arial"/>
        <family val="2"/>
      </rPr>
      <t xml:space="preserve"> ул. Псковская -  ул. Чудинцева – ул. Газон- Б.С.-Петербургская ул.- </t>
    </r>
    <r>
      <rPr>
        <sz val="12"/>
        <color indexed="10"/>
        <rFont val="Arial"/>
        <family val="2"/>
      </rPr>
      <t>мкрн.Волховский-</t>
    </r>
    <r>
      <rPr>
        <sz val="12"/>
        <rFont val="Arial"/>
        <family val="2"/>
      </rPr>
      <t xml:space="preserve">  Б.С.-Петербургская ул. – ул. Газон – ул. Людогоща – ул. Псковская - п. </t>
    </r>
    <r>
      <rPr>
        <sz val="12"/>
        <color indexed="10"/>
        <rFont val="Arial"/>
        <family val="2"/>
      </rPr>
      <t>Панковка .</t>
    </r>
  </si>
  <si>
    <t>ул.Дорожников, 7                    отпр.</t>
  </si>
  <si>
    <t xml:space="preserve">Псковская ул.,25 </t>
  </si>
  <si>
    <t>ул. Керамическая,2       приб.</t>
  </si>
  <si>
    <t>Б.С. Петербургская,117</t>
  </si>
  <si>
    <t>Псковская ул, 4</t>
  </si>
  <si>
    <t>ул. Псковская,44/1</t>
  </si>
  <si>
    <t>ул. Заводская,56        приб.</t>
  </si>
  <si>
    <t>Расписание маршрута №10</t>
  </si>
  <si>
    <t xml:space="preserve"> по состоянию на   31 декабря       2020г.</t>
  </si>
  <si>
    <t xml:space="preserve">Маршрут движения: </t>
  </si>
  <si>
    <r>
      <t xml:space="preserve">  Панковка  - </t>
    </r>
    <r>
      <rPr>
        <sz val="11"/>
        <rFont val="Arial"/>
        <family val="2"/>
      </rPr>
      <t>Псковская ул</t>
    </r>
    <r>
      <rPr>
        <sz val="11"/>
        <color indexed="10"/>
        <rFont val="Arial"/>
        <family val="2"/>
      </rPr>
      <t xml:space="preserve">.- </t>
    </r>
    <r>
      <rPr>
        <sz val="11"/>
        <rFont val="Arial"/>
        <family val="2"/>
      </rPr>
      <t xml:space="preserve"> Шимская ул.- Прусская ул.-Десятинная ул.- Чудинцева–ул. Газон –</t>
    </r>
    <r>
      <rPr>
        <sz val="11"/>
        <color indexed="10"/>
        <rFont val="Arial"/>
        <family val="2"/>
      </rPr>
      <t xml:space="preserve"> </t>
    </r>
    <r>
      <rPr>
        <sz val="11"/>
        <rFont val="Arial"/>
        <family val="2"/>
      </rPr>
      <t xml:space="preserve">Б.С.-Петербургская  - Колмово-  Колмовский мост - ул. Державина - </t>
    </r>
    <r>
      <rPr>
        <sz val="11"/>
        <color indexed="10"/>
        <rFont val="Arial"/>
        <family val="2"/>
      </rPr>
      <t>ул.Ворошилова-</t>
    </r>
    <r>
      <rPr>
        <sz val="11"/>
        <rFont val="Arial"/>
        <family val="2"/>
      </rPr>
      <t xml:space="preserve">  ул.Державина - Колмовский мост -Колмово-  Б.С.Петербургская ул -ул. Газон  – ул. Людогоща-  Псковская ул</t>
    </r>
    <r>
      <rPr>
        <sz val="11"/>
        <color indexed="10"/>
        <rFont val="Arial"/>
        <family val="2"/>
      </rPr>
      <t>.- Панковка</t>
    </r>
  </si>
  <si>
    <t xml:space="preserve">Маршрут движения:   </t>
  </si>
  <si>
    <r>
      <t xml:space="preserve">  Панковка - </t>
    </r>
    <r>
      <rPr>
        <sz val="11"/>
        <rFont val="Arial"/>
        <family val="2"/>
      </rPr>
      <t>Псковская ул</t>
    </r>
    <r>
      <rPr>
        <sz val="11"/>
        <color indexed="10"/>
        <rFont val="Arial"/>
        <family val="2"/>
      </rPr>
      <t>.</t>
    </r>
    <r>
      <rPr>
        <sz val="11"/>
        <rFont val="Arial"/>
        <family val="2"/>
      </rPr>
      <t>- Шимская ул.- Прусская ул.-Десятинная ул.- Чудинцева–ул. Газон –</t>
    </r>
    <r>
      <rPr>
        <sz val="11"/>
        <color indexed="10"/>
        <rFont val="Arial"/>
        <family val="2"/>
      </rPr>
      <t xml:space="preserve"> </t>
    </r>
    <r>
      <rPr>
        <sz val="11"/>
        <rFont val="Arial"/>
        <family val="2"/>
      </rPr>
      <t xml:space="preserve">Б.С.-Петербургская  - Колмово-  Колмовский мост - ул. Державина - </t>
    </r>
    <r>
      <rPr>
        <sz val="11"/>
        <color indexed="10"/>
        <rFont val="Arial"/>
        <family val="2"/>
      </rPr>
      <t>ул.Ворошилова-</t>
    </r>
    <r>
      <rPr>
        <sz val="11"/>
        <rFont val="Arial"/>
        <family val="2"/>
      </rPr>
      <t xml:space="preserve">  ул.Державина - Колмовский мост -Колмово-  Б.С.Петербургская ул -ул. Газон  – Сенная пл.-  ул. Прусская - Шимская ул.- Псковская ул</t>
    </r>
    <r>
      <rPr>
        <sz val="11"/>
        <color indexed="10"/>
        <rFont val="Arial"/>
        <family val="2"/>
      </rPr>
      <t>.- Панковка</t>
    </r>
  </si>
  <si>
    <t>ул. Дорожников,7     ( Панковка)   отпр.</t>
  </si>
  <si>
    <t>ул. Прусская,15</t>
  </si>
  <si>
    <t xml:space="preserve">  Б.С.Петербургская 42.</t>
  </si>
  <si>
    <t xml:space="preserve"> ул. Б.С.Петербургская, 84.</t>
  </si>
  <si>
    <t>ул. Ворошилова приб.</t>
  </si>
  <si>
    <t>ул. Ворошилова отпр..</t>
  </si>
  <si>
    <t xml:space="preserve">  ул. Б.С.Петербургская, 59.</t>
  </si>
  <si>
    <t xml:space="preserve">  ул. Б.С.Петербургская, 39.</t>
  </si>
  <si>
    <t xml:space="preserve"> ул. Людогоща,2     </t>
  </si>
  <si>
    <t>ул. заводская,56 ( Панковка) приб.</t>
  </si>
  <si>
    <t>Перевозчик :  ООО "ГПАТП", ул. Нехинская д.1</t>
  </si>
  <si>
    <t>Расписание маршрута №11</t>
  </si>
  <si>
    <t>ВЫХОДНОЙ ДЕНЬ</t>
  </si>
  <si>
    <t xml:space="preserve">  по состоянию на   31  декабря   2020г.</t>
  </si>
  <si>
    <r>
      <t xml:space="preserve">Панковка - </t>
    </r>
    <r>
      <rPr>
        <sz val="11"/>
        <color indexed="8"/>
        <rFont val="Arial"/>
        <family val="2"/>
      </rPr>
      <t>ул. Псковская</t>
    </r>
    <r>
      <rPr>
        <sz val="11"/>
        <rFont val="Arial"/>
        <family val="2"/>
      </rPr>
      <t xml:space="preserve"> – ул. Чудинцева – ул. Газон – Б.С.-Петербургская ул. – просп. А.Корсунова – </t>
    </r>
    <r>
      <rPr>
        <sz val="11"/>
        <color indexed="10"/>
        <rFont val="Arial"/>
        <family val="2"/>
      </rPr>
      <t>Григорово</t>
    </r>
    <r>
      <rPr>
        <sz val="11"/>
        <rFont val="Arial"/>
        <family val="2"/>
      </rPr>
      <t xml:space="preserve"> – просп. А.Корсунова – Б.С.-Петербургская ул. – ул. Газон – ул. Людогоща –</t>
    </r>
    <r>
      <rPr>
        <sz val="11"/>
        <color indexed="10"/>
        <rFont val="Arial"/>
        <family val="2"/>
      </rPr>
      <t xml:space="preserve"> </t>
    </r>
    <r>
      <rPr>
        <sz val="11"/>
        <color indexed="8"/>
        <rFont val="Arial"/>
        <family val="2"/>
      </rPr>
      <t>Псковская ул.</t>
    </r>
    <r>
      <rPr>
        <sz val="11"/>
        <color indexed="10"/>
        <rFont val="Arial"/>
        <family val="2"/>
      </rPr>
      <t>- Панковка</t>
    </r>
  </si>
  <si>
    <t>ул. Дорожников,7  ( Панковка)     отпр.</t>
  </si>
  <si>
    <t>ул. Псковская,15</t>
  </si>
  <si>
    <t xml:space="preserve"> ул.Козьмодемъянская,8</t>
  </si>
  <si>
    <t>ул. Центральная,4а        (Григорово )  приб.</t>
  </si>
  <si>
    <t>ул. Центральная,7 (Григорово )  отпр.</t>
  </si>
  <si>
    <t>Б. С. Петербургская,39</t>
  </si>
  <si>
    <t>ул. Псковская,44корп.1</t>
  </si>
  <si>
    <t>ул. Заводская,56 ( Панковка)  приб.</t>
  </si>
  <si>
    <t xml:space="preserve">                 </t>
  </si>
  <si>
    <t xml:space="preserve">Расписание маршрута №12 </t>
  </si>
  <si>
    <t>по состоянию на 01 января   2019г.</t>
  </si>
  <si>
    <r>
      <t>Лодочная станция</t>
    </r>
    <r>
      <rPr>
        <sz val="10"/>
        <rFont val="Arial Cyr"/>
        <family val="0"/>
      </rPr>
      <t xml:space="preserve">- Б.Московская ул. – ул. Державина - Колмово-Б.С.-Петербургская ул. – </t>
    </r>
    <r>
      <rPr>
        <sz val="10"/>
        <color indexed="10"/>
        <rFont val="Arial Cyr"/>
        <family val="0"/>
      </rPr>
      <t>мкрн. Волховский</t>
    </r>
    <r>
      <rPr>
        <sz val="10"/>
        <rFont val="Arial Cyr"/>
        <family val="0"/>
      </rPr>
      <t xml:space="preserve"> -  Б.С.-Петербургская ул. – Колмово – ул. Державина -  ул.Б.Московская – </t>
    </r>
    <r>
      <rPr>
        <sz val="10"/>
        <color indexed="10"/>
        <rFont val="Arial Cyr"/>
        <family val="2"/>
      </rPr>
      <t>Лодочная  станция</t>
    </r>
  </si>
  <si>
    <t>ул. Б.Московская,2 отпр.</t>
  </si>
  <si>
    <t xml:space="preserve">ул. Б.Московская,84 </t>
  </si>
  <si>
    <t>ул.Державина,1</t>
  </si>
  <si>
    <t>ул. Б. С. Петербургская,88</t>
  </si>
  <si>
    <t>ул. Б. С. Петербургская,134</t>
  </si>
  <si>
    <t>ул. Б. С. Петербургская,162</t>
  </si>
  <si>
    <t>ул. Керамическая,2</t>
  </si>
  <si>
    <t>ул. Б. С. Петербургская,117</t>
  </si>
  <si>
    <t>ул. Б. С. Петербургская,109</t>
  </si>
  <si>
    <t>ул. Б. С. Петербургская,59</t>
  </si>
  <si>
    <t>ул. Б. Московская, 53</t>
  </si>
  <si>
    <t>ул. Б. Московская, 1</t>
  </si>
  <si>
    <t>от Б. Московской,48: 5:51</t>
  </si>
  <si>
    <t>Расписание маршрута №14</t>
  </si>
  <si>
    <r>
      <t xml:space="preserve"> Сырково</t>
    </r>
    <r>
      <rPr>
        <sz val="11"/>
        <rFont val="Arial"/>
        <family val="2"/>
      </rPr>
      <t xml:space="preserve"> – Сырковское шоссе – Сырковский путепровод –просп. Корсунова – Б.С.-Петербургская ул. – ул. Германа – Октябрьская ул.  – Воскресенский бульвар – Псковская ул</t>
    </r>
    <r>
      <rPr>
        <sz val="11"/>
        <color indexed="10"/>
        <rFont val="Arial"/>
        <family val="2"/>
      </rPr>
      <t xml:space="preserve">. - ул. 8 Марта </t>
    </r>
    <r>
      <rPr>
        <sz val="11"/>
        <rFont val="Arial"/>
        <family val="2"/>
      </rPr>
      <t xml:space="preserve">– </t>
    </r>
    <r>
      <rPr>
        <sz val="11"/>
        <color indexed="10"/>
        <rFont val="Arial"/>
        <family val="2"/>
      </rPr>
      <t>Псковская ул.15</t>
    </r>
    <r>
      <rPr>
        <sz val="11"/>
        <rFont val="Arial"/>
        <family val="2"/>
      </rPr>
      <t xml:space="preserve"> – ул. Чудинцева – Предтеченская ул. – ул. Людогоща – Воскресенский бульвар – Октябрьская ул. – ул. Германа – Б.С.-Петербургская ул. – просп. Корсунова – Сырковский путепровод – Сырковское шоссе – </t>
    </r>
    <r>
      <rPr>
        <sz val="11"/>
        <color indexed="10"/>
        <rFont val="Arial"/>
        <family val="2"/>
      </rPr>
      <t xml:space="preserve">Сырково  
</t>
    </r>
    <r>
      <rPr>
        <sz val="11"/>
        <rFont val="Arial"/>
        <family val="2"/>
      </rPr>
      <t xml:space="preserve">
</t>
    </r>
  </si>
  <si>
    <t>ул. Центральная,39 (Сырково)                    отпр.</t>
  </si>
  <si>
    <t>пр. А. Корсунова,11</t>
  </si>
  <si>
    <t>ул. Германа,21</t>
  </si>
  <si>
    <t>ул. Октябрьская,5</t>
  </si>
  <si>
    <t>ул. 8 Марта  приб.</t>
  </si>
  <si>
    <t>ул. Псковская,15  отпр.</t>
  </si>
  <si>
    <t>ул. Германа,22</t>
  </si>
  <si>
    <t>Б.С. Петербургская,42</t>
  </si>
  <si>
    <t>Сырковское ш.,25         (Мясной Двор) в сторону п.Сырково</t>
  </si>
  <si>
    <t>ул. Центральная,39 (Сырково)                       приб.</t>
  </si>
  <si>
    <t>Расписание маршрута №18</t>
  </si>
  <si>
    <t xml:space="preserve">выходные дни </t>
  </si>
  <si>
    <r>
      <t>Колмово</t>
    </r>
    <r>
      <rPr>
        <sz val="14"/>
        <rFont val="Arial Cyr"/>
        <family val="0"/>
      </rPr>
      <t xml:space="preserve"> .-Сырковское шоссе -Магистральная ул.– Сырково</t>
    </r>
    <r>
      <rPr>
        <sz val="14"/>
        <color indexed="10"/>
        <rFont val="Arial Cyr"/>
        <family val="0"/>
      </rPr>
      <t xml:space="preserve"> - </t>
    </r>
    <r>
      <rPr>
        <sz val="14"/>
        <rFont val="Arial Cyr"/>
        <family val="0"/>
      </rPr>
      <t xml:space="preserve">Сырковское шоссе-Магистральная ул. - </t>
    </r>
    <r>
      <rPr>
        <sz val="14"/>
        <color indexed="10"/>
        <rFont val="Arial Cyr"/>
        <family val="0"/>
      </rPr>
      <t>Колмово</t>
    </r>
  </si>
  <si>
    <t>ул. Павла Левитта,3 отпр.</t>
  </si>
  <si>
    <t>Магистральная ул.,13    в сторону Сырково</t>
  </si>
  <si>
    <t>ул. Центральная,39 (Сырково)          приб.</t>
  </si>
  <si>
    <t>ул. Центральная,39 (Сырково)  отпр.</t>
  </si>
  <si>
    <t>Магистральная ул.13 в сторону Колмово</t>
  </si>
  <si>
    <t xml:space="preserve">Расписание маршрута №22 </t>
  </si>
  <si>
    <t xml:space="preserve">по выходным  дням </t>
  </si>
  <si>
    <t>по состоянию на 31 декабря 2020г.</t>
  </si>
  <si>
    <r>
      <t xml:space="preserve">9-ый км Псковского шоссе </t>
    </r>
    <r>
      <rPr>
        <sz val="10"/>
        <rFont val="Arial Cyr"/>
        <family val="0"/>
      </rPr>
      <t xml:space="preserve"> – Псковская ул. – ул. Чудинцева  – Предтеченская ул.- ул. Людогоща - Воскресенский бульвар- Октябрьская ул. - Нехинская ул. – просп. Мира. - пр. А. Корсунова</t>
    </r>
    <r>
      <rPr>
        <sz val="10"/>
        <color indexed="10"/>
        <rFont val="Arial Cyr"/>
        <family val="0"/>
      </rPr>
      <t xml:space="preserve"> </t>
    </r>
    <r>
      <rPr>
        <sz val="10"/>
        <rFont val="Arial Cyr"/>
        <family val="0"/>
      </rPr>
      <t>-</t>
    </r>
    <r>
      <rPr>
        <sz val="10"/>
        <color indexed="10"/>
        <rFont val="Arial Cyr"/>
        <family val="0"/>
      </rPr>
      <t xml:space="preserve"> </t>
    </r>
    <r>
      <rPr>
        <sz val="10"/>
        <rFont val="Arial Cyr"/>
        <family val="0"/>
      </rPr>
      <t xml:space="preserve">ул. Центральная ( Григорово) -ул. Коровникова - ул. Зелинского - ул. Кочетова - пр. А. Корсунова - пр. Мира - Нехинская ул. - ул. Октябрьская -  Воскресенский бульвар - Псковская ул.  - </t>
    </r>
    <r>
      <rPr>
        <sz val="10"/>
        <color indexed="10"/>
        <rFont val="Arial Cyr"/>
        <family val="0"/>
      </rPr>
      <t>9 -ый км Псковского шоссе.</t>
    </r>
  </si>
  <si>
    <t>9 км.       Псковского ш.                 отпр.</t>
  </si>
  <si>
    <t>ул. Дорожников,7</t>
  </si>
  <si>
    <t>ул. Нехинская,1</t>
  </si>
  <si>
    <t>пр.          Мира, 17</t>
  </si>
  <si>
    <t xml:space="preserve">пр.   Мира д.5 </t>
  </si>
  <si>
    <t xml:space="preserve">ул. Центральная,7              ( Григорово)   </t>
  </si>
  <si>
    <t xml:space="preserve">ул. Коровникова,2 </t>
  </si>
  <si>
    <t xml:space="preserve">ул. Коровникова,15 </t>
  </si>
  <si>
    <t>пр.Корсунова,43</t>
  </si>
  <si>
    <t>пр. Мира,30</t>
  </si>
  <si>
    <t>ул. Псковская,44, корп.1</t>
  </si>
  <si>
    <t>ул. Заводская,56</t>
  </si>
  <si>
    <t>9 км. Псковского ш.  приб.</t>
  </si>
  <si>
    <t>Расписание маршрута № 26</t>
  </si>
  <si>
    <t>выходной</t>
  </si>
  <si>
    <t>по состоянию на 31  декабря   2020г.</t>
  </si>
  <si>
    <r>
      <t>Центральный рынок</t>
    </r>
    <r>
      <rPr>
        <sz val="10"/>
        <rFont val="Arial"/>
        <family val="0"/>
      </rPr>
      <t xml:space="preserve"> – Прусская ул. – Сенная площадь – ул. Людогоща – Воскресенский бульвар – Октябрьская ул. - Нехинская ул. – </t>
    </r>
    <r>
      <rPr>
        <sz val="10"/>
        <color indexed="10"/>
        <rFont val="Arial Cyr"/>
        <family val="0"/>
      </rPr>
      <t>АЗС - 7-ой км-  Нехинского шоссе</t>
    </r>
    <r>
      <rPr>
        <sz val="10"/>
        <rFont val="Arial"/>
        <family val="0"/>
      </rPr>
      <t xml:space="preserve"> - Нехинская ул. - Октябрьская ул. - Воскресенский бульвар  – ул. Чудинцева – Сенная  площадь – ул. Каберова-Власьевская – Орловская ул. – Прусская ул. – </t>
    </r>
    <r>
      <rPr>
        <sz val="10"/>
        <color indexed="10"/>
        <rFont val="Arial Cyr"/>
        <family val="2"/>
      </rPr>
      <t>Центральный рынок.</t>
    </r>
  </si>
  <si>
    <t>Центр.рынок отпр.</t>
  </si>
  <si>
    <t>Вокзал</t>
  </si>
  <si>
    <t>Пед. колледж ул.Нехинская</t>
  </si>
  <si>
    <t>7км Нех.ш.  приб.</t>
  </si>
  <si>
    <t>АЗС          приб.</t>
  </si>
  <si>
    <t>АЗС                 отпр.</t>
  </si>
  <si>
    <t xml:space="preserve">  7км Нехинского ш.  отпр.</t>
  </si>
  <si>
    <t xml:space="preserve">ПАТП-1           ул. Нехинская </t>
  </si>
  <si>
    <t>ул. Чудинцева,11</t>
  </si>
  <si>
    <t>Б. Власевская (админ.)</t>
  </si>
  <si>
    <t>Центр.рынок приб.</t>
  </si>
  <si>
    <t>Перевозчик : ООО "АТП №3" , Магистральная ул.,13</t>
  </si>
  <si>
    <t>Телефон диспетчера: 961- 701</t>
  </si>
  <si>
    <t xml:space="preserve">Расписание маршрута №35 </t>
  </si>
  <si>
    <t>по  выходным  дням</t>
  </si>
  <si>
    <r>
      <t>9 км Псковского шоссе -   п. Панковка</t>
    </r>
    <r>
      <rPr>
        <sz val="10"/>
        <rFont val="Arial Cyr"/>
        <family val="2"/>
      </rPr>
      <t xml:space="preserve"> – Псковская ул. –ул.Чудинцева- Предтеченская ул.-ул.Людогоща- Воскресенский бульвар(пр.К.Маркса)- Октябрьская  ул.- Нехинская ул. – ул. Кочетова  - </t>
    </r>
    <r>
      <rPr>
        <sz val="10"/>
        <rFont val="Arial Cyr"/>
        <family val="0"/>
      </rPr>
      <t>просп. А.Корсунова</t>
    </r>
    <r>
      <rPr>
        <sz val="10"/>
        <color indexed="10"/>
        <rFont val="Arial Cyr"/>
        <family val="2"/>
      </rPr>
      <t xml:space="preserve"> – ул.Ломоносова</t>
    </r>
    <r>
      <rPr>
        <sz val="10"/>
        <rFont val="Arial Cyr"/>
        <family val="2"/>
      </rPr>
      <t xml:space="preserve"> - Нехинская ул. - Октябрьская  ул.-Воскресенский бульвар(пр.К.Маркса)- Псковская ул. –</t>
    </r>
    <r>
      <rPr>
        <sz val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п. Панковка</t>
    </r>
    <r>
      <rPr>
        <sz val="10"/>
        <rFont val="Arial Cyr"/>
        <family val="2"/>
      </rPr>
      <t xml:space="preserve">  - </t>
    </r>
    <r>
      <rPr>
        <sz val="10"/>
        <color indexed="10"/>
        <rFont val="Arial Cyr"/>
        <family val="0"/>
      </rPr>
      <t>9 км Псковского шоссе.</t>
    </r>
  </si>
  <si>
    <t>9 км Псковского шоссе отпр.</t>
  </si>
  <si>
    <t>ул.Дорожная,7       отпр.</t>
  </si>
  <si>
    <t>ул. Псковская,25</t>
  </si>
  <si>
    <t>ул. Нехинская,14</t>
  </si>
  <si>
    <t>ул. Нехинская,24</t>
  </si>
  <si>
    <t>ул.Ломоносова,2</t>
  </si>
  <si>
    <t>ул.Ломоносова,16</t>
  </si>
  <si>
    <t>ул. Октябрьская,18</t>
  </si>
  <si>
    <t>Псковская ул., д4</t>
  </si>
  <si>
    <t>9 км Псковского шоссе приб.</t>
  </si>
  <si>
    <t xml:space="preserve">Расписание маршрута №35а </t>
  </si>
  <si>
    <r>
      <t xml:space="preserve">  Панковка - </t>
    </r>
    <r>
      <rPr>
        <sz val="11"/>
        <rFont val="Arial"/>
        <family val="2"/>
      </rPr>
      <t xml:space="preserve">Псковская ул.–ул.Чудинцева - Предтеченская ул.- ул.Людогоща - Воскресенский бульвар(пр.К.Маркса) - Октябрьская  ул.- Нехинская ул. – пр.Мира - ул.Попова -ул.Ломоносова -  </t>
    </r>
    <r>
      <rPr>
        <sz val="11"/>
        <color indexed="10"/>
        <rFont val="Arial"/>
        <family val="2"/>
      </rPr>
      <t>ул.Космонавтов</t>
    </r>
    <r>
      <rPr>
        <sz val="11"/>
        <rFont val="Arial"/>
        <family val="2"/>
      </rPr>
      <t xml:space="preserve"> - пр.А.Корсунова - ул. Кочетова  - ул.Попова-пр.Мира- Нехинская ул. - Октябрьская  ул.- Воскресенский бульвар(пр.К.Маркса) -</t>
    </r>
    <r>
      <rPr>
        <sz val="11"/>
        <color indexed="10"/>
        <rFont val="Arial"/>
        <family val="2"/>
      </rPr>
      <t xml:space="preserve"> </t>
    </r>
    <r>
      <rPr>
        <sz val="11"/>
        <rFont val="Arial"/>
        <family val="2"/>
      </rPr>
      <t>Псковская ул.</t>
    </r>
    <r>
      <rPr>
        <sz val="11"/>
        <color indexed="10"/>
        <rFont val="Arial"/>
        <family val="2"/>
      </rPr>
      <t>- Панковка</t>
    </r>
  </si>
  <si>
    <t>ул. Дорожников,7 (Панковка) отпр.</t>
  </si>
  <si>
    <t>Псковская ул.,15</t>
  </si>
  <si>
    <t>пр.Мира,29</t>
  </si>
  <si>
    <t>ул.Ломоносова,29</t>
  </si>
  <si>
    <t>ул. Ломоносова,1</t>
  </si>
  <si>
    <t xml:space="preserve">пр. А. Корсунова,11 </t>
  </si>
  <si>
    <t xml:space="preserve">ул. Космонавтов,2 </t>
  </si>
  <si>
    <t xml:space="preserve"> ул. Псковская, д.4</t>
  </si>
  <si>
    <t>ул. Псковская,44 корп.1</t>
  </si>
  <si>
    <t>ул. Заводская,56 (Панковка)    приб.</t>
  </si>
  <si>
    <t>Расписание  маршрута №101</t>
  </si>
  <si>
    <t>по состоянию на 31.12.2020г.</t>
  </si>
  <si>
    <r>
      <t>Октябрьская ул., дом № 5</t>
    </r>
    <r>
      <rPr>
        <sz val="11"/>
        <rFont val="Arial"/>
        <family val="2"/>
      </rPr>
      <t xml:space="preserve"> – Воскресенский бульвар – ул. Чудинцева - пл. Победы – Софийская - ул. Газон - Б. С.-Петербургская ул. - п. Трубичино - </t>
    </r>
    <r>
      <rPr>
        <sz val="11"/>
        <color indexed="10"/>
        <rFont val="Arial"/>
        <family val="2"/>
      </rPr>
      <t>микрорайон Кречевицы,д.139</t>
    </r>
    <r>
      <rPr>
        <sz val="11"/>
        <rFont val="Arial"/>
        <family val="2"/>
      </rPr>
      <t xml:space="preserve"> - п. Трубичино - Б. С.-Петербургская ул. - ул. Газон - ул. Людогоща - Воскресенский бульвар - </t>
    </r>
    <r>
      <rPr>
        <sz val="11"/>
        <color indexed="10"/>
        <rFont val="Arial"/>
        <family val="2"/>
      </rPr>
      <t>Октябрьская ул., дом № 5</t>
    </r>
  </si>
  <si>
    <t>ул. Октябрьская,5                отпр.</t>
  </si>
  <si>
    <t>Б.С. Петербургская,134</t>
  </si>
  <si>
    <t>Кречевицы д. 139                  приб.</t>
  </si>
  <si>
    <t>Кречевицы д. 139                отпр.</t>
  </si>
  <si>
    <t>Б.С. Петербургская,73</t>
  </si>
  <si>
    <t>Расписание маршрута №36</t>
  </si>
  <si>
    <r>
      <t>ул. Октябрьская,5</t>
    </r>
    <r>
      <rPr>
        <sz val="11"/>
        <rFont val="Arial"/>
        <family val="2"/>
      </rPr>
      <t xml:space="preserve"> - Воскресенский бульвар - ул. Псковская - Федеральная трасса "Новгород - Псков" участок "Заречный - Сады"- ул. Псковская -  ул. Белова - </t>
    </r>
    <r>
      <rPr>
        <sz val="11"/>
        <color indexed="10"/>
        <rFont val="Arial"/>
        <family val="2"/>
      </rPr>
      <t>ул. Октябрьская,5</t>
    </r>
  </si>
  <si>
    <t xml:space="preserve"> ул. Октябрьская,5  отпр.</t>
  </si>
  <si>
    <t xml:space="preserve"> ул. Псковская,40</t>
  </si>
  <si>
    <t>Мостищи</t>
  </si>
  <si>
    <t>Анисовка</t>
  </si>
  <si>
    <t>п.Заречный</t>
  </si>
  <si>
    <t>Сады-1</t>
  </si>
  <si>
    <t>Сады-2  приб.</t>
  </si>
  <si>
    <t>Сады-2   отпр.</t>
  </si>
  <si>
    <t>Псковская,25</t>
  </si>
  <si>
    <t xml:space="preserve"> ул. Октябрьская, 5              приб.</t>
  </si>
  <si>
    <t xml:space="preserve"> по состоянию на 31.12. 2020г.</t>
  </si>
  <si>
    <t xml:space="preserve">                                </t>
  </si>
  <si>
    <t>Расписание маршрута №4</t>
  </si>
  <si>
    <t>рабочий день</t>
  </si>
  <si>
    <t xml:space="preserve"> по состоянию на 31.12.2020г.</t>
  </si>
  <si>
    <t>Маршрут движения: с 9.13 - 21.07</t>
  </si>
  <si>
    <r>
      <t xml:space="preserve">Ул. Державина,19 </t>
    </r>
    <r>
      <rPr>
        <sz val="12"/>
        <rFont val="Arial"/>
        <family val="2"/>
      </rPr>
      <t xml:space="preserve"> – Б.Московская ул. – ул. Газон – ул. Людогоща –Воскресенский бульвар – Октябрьская ул. – Нехинская ул. – </t>
    </r>
    <r>
      <rPr>
        <sz val="12"/>
        <color indexed="10"/>
        <rFont val="Arial"/>
        <family val="2"/>
      </rPr>
      <t>ул. Ломоносова</t>
    </r>
    <r>
      <rPr>
        <sz val="12"/>
        <rFont val="Arial"/>
        <family val="2"/>
      </rPr>
      <t xml:space="preserve"> – Нехинская ул. – Октябрьская ул. –Воскресенский бульвар – ул. Чудинцева-ул. Газон – Б.Московская ул. – </t>
    </r>
    <r>
      <rPr>
        <sz val="12"/>
        <color indexed="10"/>
        <rFont val="Arial"/>
        <family val="2"/>
      </rPr>
      <t>ул. Державина,19</t>
    </r>
  </si>
  <si>
    <t>Маршрут движения: с 5.21 - 9.00 и с 21.05 -  23.17</t>
  </si>
  <si>
    <r>
      <t xml:space="preserve">Ул. Державина,13 </t>
    </r>
    <r>
      <rPr>
        <sz val="12"/>
        <rFont val="Arial"/>
        <family val="2"/>
      </rPr>
      <t xml:space="preserve"> – Б.Московская ул. – ул. Газон – ул. Людогоща –Воскресенский бульвар – Октябрьская ул. – Нехинская ул. – </t>
    </r>
    <r>
      <rPr>
        <sz val="12"/>
        <color indexed="10"/>
        <rFont val="Arial"/>
        <family val="2"/>
      </rPr>
      <t>ул. Ломоносова</t>
    </r>
    <r>
      <rPr>
        <sz val="12"/>
        <rFont val="Arial"/>
        <family val="2"/>
      </rPr>
      <t xml:space="preserve"> – Нехинская ул. – Октябрьская ул. –Воскресенский бульвар – ул. Чудинцева-ул. Газон – Б.Московская ул. – </t>
    </r>
    <r>
      <rPr>
        <sz val="12"/>
        <color indexed="10"/>
        <rFont val="Arial"/>
        <family val="2"/>
      </rPr>
      <t>ул. Державина,8</t>
    </r>
  </si>
  <si>
    <t>ул. Державина,19 (отпр.)</t>
  </si>
  <si>
    <t>ул. Державина,13 (отпр.)</t>
  </si>
  <si>
    <t>ул.Нехинская,14</t>
  </si>
  <si>
    <t>ул.Ломоносова,23</t>
  </si>
  <si>
    <t>ул. Ломоносова,1 приб.</t>
  </si>
  <si>
    <t>ул. Ломоносова,2 отпр.</t>
  </si>
  <si>
    <t>ул. Державина, 8 (приб.)</t>
  </si>
  <si>
    <t>ул. Державина,19 (приб.)</t>
  </si>
  <si>
    <t>17:11пт.</t>
  </si>
  <si>
    <t>17:14пт.</t>
  </si>
  <si>
    <t>17:19пт.</t>
  </si>
  <si>
    <t>17:33пт.</t>
  </si>
  <si>
    <t>17:39пт.</t>
  </si>
  <si>
    <t>17:45пт.</t>
  </si>
  <si>
    <t>17:50пт.</t>
  </si>
  <si>
    <t>17:51пт.</t>
  </si>
  <si>
    <t>17:56пт.</t>
  </si>
  <si>
    <t>18:10пт.</t>
  </si>
  <si>
    <t>18:30пт.</t>
  </si>
  <si>
    <t>18:33пт.</t>
  </si>
  <si>
    <t>Перевозчик : АО "Автобусный парк" Хутынская  ул., д.10</t>
  </si>
  <si>
    <t>телефон диспетчера : 63-34-16</t>
  </si>
  <si>
    <t>Расписание маршрута №6</t>
  </si>
  <si>
    <t>по состоянию на 31.12. 2020г.</t>
  </si>
  <si>
    <r>
      <t>Московская ул.</t>
    </r>
    <r>
      <rPr>
        <sz val="11"/>
        <rFont val="Arial"/>
        <family val="2"/>
      </rPr>
      <t xml:space="preserve"> – Б.Московская ул. – ул.Розважа - Б.С-.Петербургская ул..-просп.А.Корсунова-просп.Мира- Нехинская ул. - Нов.мельница- </t>
    </r>
    <r>
      <rPr>
        <sz val="11"/>
        <color indexed="10"/>
        <rFont val="Arial"/>
        <family val="2"/>
      </rPr>
      <t>7-ой км Нехинского шоссе</t>
    </r>
    <r>
      <rPr>
        <sz val="11"/>
        <rFont val="Arial"/>
        <family val="2"/>
      </rPr>
      <t xml:space="preserve"> – Новая Мельница - Нехинская ул. -просп.Мира-просп.А.Корсунова-Б.С.-Петербургская ул..-Б.Московская -</t>
    </r>
    <r>
      <rPr>
        <sz val="11"/>
        <color indexed="10"/>
        <rFont val="Arial"/>
        <family val="2"/>
      </rPr>
      <t xml:space="preserve"> Московская ул.</t>
    </r>
  </si>
  <si>
    <t xml:space="preserve">  ул. Московская,53           (отпр.)</t>
  </si>
  <si>
    <t xml:space="preserve"> ул. Б.С. Петербургская,8</t>
  </si>
  <si>
    <t xml:space="preserve">ул.Нехинская,24 </t>
  </si>
  <si>
    <t>Новая Мельница,13         приб.</t>
  </si>
  <si>
    <t>7км Нехинского ш.      приб.</t>
  </si>
  <si>
    <t>7км Нехинского ш. отпр.</t>
  </si>
  <si>
    <t>Новая Мельница,2  отпр.</t>
  </si>
  <si>
    <t xml:space="preserve"> пр. Мира 17</t>
  </si>
  <si>
    <t>ул. Б.С. Петербургская,39</t>
  </si>
  <si>
    <t>Ул. Московская,30         (приб.)</t>
  </si>
  <si>
    <t>16:40 пт</t>
  </si>
  <si>
    <t>16:53пт</t>
  </si>
  <si>
    <t>17:06 пт</t>
  </si>
  <si>
    <t>17:25 пт</t>
  </si>
  <si>
    <t>17:08 пт</t>
  </si>
  <si>
    <t>17:21пт</t>
  </si>
  <si>
    <t>17:34 пт</t>
  </si>
  <si>
    <t>17:51 пт</t>
  </si>
  <si>
    <t>17:36 пт</t>
  </si>
  <si>
    <t>17:49пт</t>
  </si>
  <si>
    <t>18:00 пт</t>
  </si>
  <si>
    <t>18:16 пт</t>
  </si>
  <si>
    <t>Перевозчик :  АО " Автобусный парк", Хутынская ул., д.10</t>
  </si>
  <si>
    <t>Расписание маршрута №16</t>
  </si>
  <si>
    <t xml:space="preserve"> по состоянию на  31 декабря    2020г.</t>
  </si>
  <si>
    <t>Б. Московская ул. ,2 – мост А. Невского - ул. Розважа –Б. С.-Петербургская  ул.  -  просп. А. Корсунова - ул. Кочетова - ул. Попова -  пр. Мира - Нехинская ул.  - ул. Кочетова - просп. А. Корсунова - Б. С.-Петербургская  ул. - ул. Розважа - мост Александра Невского - Б. Московская ул,1</t>
  </si>
  <si>
    <t>Б. Московская,2 отпр.</t>
  </si>
  <si>
    <t xml:space="preserve"> ул. Нехинская,24</t>
  </si>
  <si>
    <t>Б. Московская,1 приб.</t>
  </si>
  <si>
    <t>17:00пт</t>
  </si>
  <si>
    <t>17:38пт</t>
  </si>
  <si>
    <t>17:49 пт</t>
  </si>
  <si>
    <t>17:59пт</t>
  </si>
  <si>
    <t>18:23 пт</t>
  </si>
  <si>
    <t>18:42пт</t>
  </si>
  <si>
    <t>18:59пт</t>
  </si>
  <si>
    <t xml:space="preserve">Расписание маршрута №19 </t>
  </si>
  <si>
    <t xml:space="preserve"> по рабочим дням</t>
  </si>
  <si>
    <t xml:space="preserve"> по состоянию на 31 декабря   2020г</t>
  </si>
  <si>
    <r>
      <t>Ул.Державина,13</t>
    </r>
    <r>
      <rPr>
        <sz val="10"/>
        <rFont val="Arial Cyr"/>
        <family val="2"/>
      </rPr>
      <t xml:space="preserve"> - Б.Московская ул.- Розважа – ул. Газон - Воскресенский бульвар – Октябрьская ул. –Нехинская ул. - </t>
    </r>
    <r>
      <rPr>
        <sz val="10"/>
        <color indexed="10"/>
        <rFont val="Arial Cyr"/>
        <family val="2"/>
      </rPr>
      <t>просп. Мира</t>
    </r>
    <r>
      <rPr>
        <sz val="10"/>
        <rFont val="Arial Cyr"/>
        <family val="2"/>
      </rPr>
      <t xml:space="preserve"> - просп. А.Корсунова-Б.С.-Петербургская ул. – Колмово – </t>
    </r>
    <r>
      <rPr>
        <sz val="10"/>
        <color indexed="10"/>
        <rFont val="Arial Cyr"/>
        <family val="2"/>
      </rPr>
      <t>ул. Державина,8</t>
    </r>
  </si>
  <si>
    <t xml:space="preserve"> ул.Державина,13 отпр.</t>
  </si>
  <si>
    <t xml:space="preserve"> ул.Б.Московская,53  </t>
  </si>
  <si>
    <t xml:space="preserve"> пр.Мира 17</t>
  </si>
  <si>
    <t>ул. Б.С. Петербургская,84 (Колмово)</t>
  </si>
  <si>
    <t xml:space="preserve"> ул. Державина,8 приб.</t>
  </si>
  <si>
    <t xml:space="preserve">Расписание маршрута №20 </t>
  </si>
  <si>
    <t>по рабочим  дням</t>
  </si>
  <si>
    <r>
      <t>Ул. Державина</t>
    </r>
    <r>
      <rPr>
        <sz val="10"/>
        <rFont val="Arial Cyr"/>
        <family val="2"/>
      </rPr>
      <t xml:space="preserve"> – Колмово - Б.С.-Петербургская ул. – просп. А.Корсунова – </t>
    </r>
    <r>
      <rPr>
        <sz val="10"/>
        <color indexed="10"/>
        <rFont val="Arial Cyr"/>
        <family val="2"/>
      </rPr>
      <t>просп. Мира</t>
    </r>
    <r>
      <rPr>
        <sz val="10"/>
        <rFont val="Arial Cyr"/>
        <family val="2"/>
      </rPr>
      <t xml:space="preserve"> – Нехинская ул. - Октябрьская ул. - Воскресенский бульвар – ул. Чудинцева – ул. Газон – ул. Розважа - Б.Московская ул.-</t>
    </r>
    <r>
      <rPr>
        <sz val="10"/>
        <color indexed="10"/>
        <rFont val="Arial Cyr"/>
        <family val="2"/>
      </rPr>
      <t>ул.Державина</t>
    </r>
  </si>
  <si>
    <t>ул. Державина,13  отпр.</t>
  </si>
  <si>
    <t xml:space="preserve"> ул. Б.С. Петербургская, 59</t>
  </si>
  <si>
    <t>пр.Мира,8</t>
  </si>
  <si>
    <t xml:space="preserve"> ул. Нехинская,57</t>
  </si>
  <si>
    <t xml:space="preserve"> ул. Чудинцева,11 </t>
  </si>
  <si>
    <t>ул. Державина,8 приб.</t>
  </si>
  <si>
    <t>14:44 пт</t>
  </si>
  <si>
    <t>14:50пт</t>
  </si>
  <si>
    <t>15:04 пт</t>
  </si>
  <si>
    <t>15:13пт</t>
  </si>
  <si>
    <t>15:22пт</t>
  </si>
  <si>
    <t>15:38пт</t>
  </si>
  <si>
    <t>17:34пт</t>
  </si>
  <si>
    <t>17:41пт</t>
  </si>
  <si>
    <t>17:54пт</t>
  </si>
  <si>
    <t>18:04пт</t>
  </si>
  <si>
    <t>18:15пт</t>
  </si>
  <si>
    <t>18:38 пт</t>
  </si>
  <si>
    <t>Расписание маршрута №7,7а.</t>
  </si>
  <si>
    <t>на 31.12.2020г.</t>
  </si>
  <si>
    <t>Маршрут движения №7:</t>
  </si>
  <si>
    <r>
      <t xml:space="preserve">Вокзальная пл.- </t>
    </r>
    <r>
      <rPr>
        <sz val="10"/>
        <rFont val="Arial Cyr"/>
        <family val="2"/>
      </rPr>
      <t xml:space="preserve">Воскресенский бульвар- ул. Чудинцева –ул. Мерецкова-Волосова-ул. Каберова-Власьевская – Орловская ул. – </t>
    </r>
    <r>
      <rPr>
        <sz val="10"/>
        <color indexed="8"/>
        <rFont val="Arial Cyr"/>
        <family val="2"/>
      </rPr>
      <t>аэропорт-</t>
    </r>
    <r>
      <rPr>
        <sz val="10"/>
        <rFont val="Arial Cyr"/>
        <family val="2"/>
      </rPr>
      <t xml:space="preserve"> </t>
    </r>
    <r>
      <rPr>
        <sz val="10"/>
        <color indexed="10"/>
        <rFont val="Arial Cyr"/>
        <family val="2"/>
      </rPr>
      <t xml:space="preserve">Юрьево </t>
    </r>
    <r>
      <rPr>
        <sz val="10"/>
        <rFont val="Arial Cyr"/>
        <family val="2"/>
      </rPr>
      <t xml:space="preserve">– аэропорт- Троицкая ул. – Воздвиженская ул. – ул. Мерецкова-Волосова -ул. Людогоща – Воскресенский бульвар – </t>
    </r>
    <r>
      <rPr>
        <sz val="10"/>
        <color indexed="10"/>
        <rFont val="Arial Cyr"/>
        <family val="2"/>
      </rPr>
      <t>Вокзальная пл.</t>
    </r>
  </si>
  <si>
    <t>Маршрут движения №7а:</t>
  </si>
  <si>
    <r>
      <t xml:space="preserve">Вокзальная пл.- </t>
    </r>
    <r>
      <rPr>
        <sz val="10"/>
        <rFont val="Arial Cyr"/>
        <family val="2"/>
      </rPr>
      <t xml:space="preserve">просп. К.Маркса - ул. Чудинцева –ул. Мерецкова-Волосова-Воздвиженская ул.– Троицкая ул. – </t>
    </r>
    <r>
      <rPr>
        <sz val="10"/>
        <color indexed="8"/>
        <rFont val="Arial Cyr"/>
        <family val="2"/>
      </rPr>
      <t>аэропорт-</t>
    </r>
    <r>
      <rPr>
        <sz val="10"/>
        <rFont val="Arial Cyr"/>
        <family val="2"/>
      </rPr>
      <t xml:space="preserve"> </t>
    </r>
    <r>
      <rPr>
        <sz val="10"/>
        <color indexed="10"/>
        <rFont val="Arial Cyr"/>
        <family val="2"/>
      </rPr>
      <t xml:space="preserve">Юрьево </t>
    </r>
    <r>
      <rPr>
        <sz val="10"/>
        <rFont val="Arial Cyr"/>
        <family val="2"/>
      </rPr>
      <t xml:space="preserve">– аэропорт- Троицкая ул. – Воздвиженская ул. – ул. Мерецкова-Волосова -ул. Людогоща – просп К.Маркса – </t>
    </r>
    <r>
      <rPr>
        <sz val="10"/>
        <color indexed="10"/>
        <rFont val="Arial Cyr"/>
        <family val="2"/>
      </rPr>
      <t>Вокзальная пл.</t>
    </r>
  </si>
  <si>
    <t>№ маршрута</t>
  </si>
  <si>
    <t>Вокзальная пл. (отпр.)</t>
  </si>
  <si>
    <t xml:space="preserve">ул.Чудинцева </t>
  </si>
  <si>
    <t>Витославлицы</t>
  </si>
  <si>
    <t>Вокзальная пл. (приб.)</t>
  </si>
  <si>
    <t>7а</t>
  </si>
  <si>
    <t>Перевозчик :  ОАО "Автобусный парк", Хутынская ул., д.10</t>
  </si>
  <si>
    <t>Расписание маршрута троллейбуса №1</t>
  </si>
  <si>
    <r>
      <t>Б.С.-Петербургская ул.,175</t>
    </r>
    <r>
      <rPr>
        <sz val="10"/>
        <rFont val="Arial Cyr"/>
        <family val="0"/>
      </rPr>
      <t xml:space="preserve"> – просп. А.Корсунова – просп. Мира – </t>
    </r>
    <r>
      <rPr>
        <sz val="10"/>
        <color indexed="10"/>
        <rFont val="Arial Cyr"/>
        <family val="0"/>
      </rPr>
      <t>ул. Нехинская,57</t>
    </r>
    <r>
      <rPr>
        <sz val="10"/>
        <color indexed="10"/>
        <rFont val="Arial Cyr"/>
        <family val="2"/>
      </rPr>
      <t xml:space="preserve"> </t>
    </r>
    <r>
      <rPr>
        <sz val="10"/>
        <rFont val="Arial Cyr"/>
        <family val="0"/>
      </rPr>
      <t xml:space="preserve">- просп. Мира,29 – просп. А..Корсунова- </t>
    </r>
    <r>
      <rPr>
        <sz val="10"/>
        <color indexed="10"/>
        <rFont val="Arial Cyr"/>
        <family val="0"/>
      </rPr>
      <t>Б.С.-Петербургская ул.175</t>
    </r>
  </si>
  <si>
    <t>Б. С. Петербургская ,175               отпр.</t>
  </si>
  <si>
    <t>ул.Б.Санкт-Петербургская,47</t>
  </si>
  <si>
    <t>ул. Нехинская,57   приб.</t>
  </si>
  <si>
    <t>пр.Мира,29  отпр.</t>
  </si>
  <si>
    <t>пр.Мира, 17</t>
  </si>
  <si>
    <t>ул.Б.Санкт-Петербургская,134</t>
  </si>
  <si>
    <t>Б. С. Петербургская ,175               приб.</t>
  </si>
  <si>
    <t xml:space="preserve">Перевозчик : АО"Автобусный парк", Б.С. Петербургская,175 </t>
  </si>
  <si>
    <t>телефон диспетчера: 640- 698</t>
  </si>
  <si>
    <t>Расписание маршрута троллейбуса №3</t>
  </si>
  <si>
    <t>воскресенье</t>
  </si>
  <si>
    <r>
      <t xml:space="preserve"> просп. Мира,29</t>
    </r>
    <r>
      <rPr>
        <sz val="10"/>
        <rFont val="Arial Cyr"/>
        <family val="0"/>
      </rPr>
      <t xml:space="preserve"> – просп. А.Корсунова -  Б.С.-Петербургская ул. –  ул. А.Германа – Октябрьская ул. – </t>
    </r>
    <r>
      <rPr>
        <sz val="10"/>
        <color indexed="10"/>
        <rFont val="Arial Cyr"/>
        <family val="2"/>
      </rPr>
      <t>вокзальная пл.</t>
    </r>
    <r>
      <rPr>
        <sz val="10"/>
        <rFont val="Arial Cyr"/>
        <family val="0"/>
      </rPr>
      <t xml:space="preserve">– Октябрьская ул. – ул. А.Германа - Б.С.-Петербургская ул. -просп. А.Корсунова – просп. Мира – </t>
    </r>
    <r>
      <rPr>
        <sz val="10"/>
        <color indexed="10"/>
        <rFont val="Arial Cyr"/>
        <family val="2"/>
      </rPr>
      <t>ул. Нехинская,57</t>
    </r>
  </si>
  <si>
    <t>Октябрьская ул.,5 отпр.</t>
  </si>
  <si>
    <t>ул.Б.Санкт-Петербургская,42</t>
  </si>
  <si>
    <t xml:space="preserve"> пр. Корсунова,18</t>
  </si>
  <si>
    <t>ул.Нехинская,57             приб.</t>
  </si>
  <si>
    <t>ул.Б.Санкт-Петербургская,39</t>
  </si>
  <si>
    <t>Октябрьская ул.,5 приб.</t>
  </si>
  <si>
    <t>по состоянию на 31 декабря 2020 г.</t>
  </si>
  <si>
    <t>Расписание маршрута №24</t>
  </si>
  <si>
    <r>
      <t>ул. Державина,19   -</t>
    </r>
    <r>
      <rPr>
        <sz val="11"/>
        <rFont val="Arial"/>
        <family val="2"/>
      </rPr>
      <t xml:space="preserve"> ул.Советской Армии</t>
    </r>
    <r>
      <rPr>
        <sz val="11"/>
        <color indexed="10"/>
        <rFont val="Arial"/>
        <family val="2"/>
      </rPr>
      <t xml:space="preserve"> </t>
    </r>
    <r>
      <rPr>
        <sz val="11"/>
        <rFont val="Arial"/>
        <family val="2"/>
      </rPr>
      <t>- Деревяницкий мост - ул. Б.С. Петербургская  - ул. Газон - ул. Людогоща - Воскресенский бульвар  – ул.Октябрьская - ул. Нехинская  -ул. Ломоносова - пр. А. Корсунова-  Б.С.-Петербургская ул. - Деревяницкий мост - ул.Советской Армии</t>
    </r>
    <r>
      <rPr>
        <sz val="11"/>
        <color indexed="10"/>
        <rFont val="Arial"/>
        <family val="2"/>
      </rPr>
      <t xml:space="preserve"> - ул. Державина,19 </t>
    </r>
  </si>
  <si>
    <t>Б.Московская ул.,106      отпр.</t>
  </si>
  <si>
    <t>ул. Державина,19              отпр.</t>
  </si>
  <si>
    <t xml:space="preserve">ул.Сов. Армии,34 корп.2 </t>
  </si>
  <si>
    <t>Б.С. Петербургская ул.,117</t>
  </si>
  <si>
    <t>Б.С. Петербургская ул.,59</t>
  </si>
  <si>
    <t>Б.С. Петербургская ул.,39</t>
  </si>
  <si>
    <t>пр. А. Корсунова, 21</t>
  </si>
  <si>
    <t>Б.С. Петербургская ул.,88</t>
  </si>
  <si>
    <t>Б.С. Петербургская ул.,134</t>
  </si>
  <si>
    <t>ул.Сов. Армии,34 корп.2             ( в сторону ул. Державина)</t>
  </si>
  <si>
    <t>ул. Державина,19            приб.</t>
  </si>
  <si>
    <t>по состоянию на  31 января  2020г.</t>
  </si>
  <si>
    <t>Расписание маршрута №44 М</t>
  </si>
  <si>
    <t>по рабочим дням</t>
  </si>
  <si>
    <r>
      <t>Московская ул.</t>
    </r>
    <r>
      <rPr>
        <sz val="14"/>
        <rFont val="Arial Cyr"/>
        <family val="2"/>
      </rPr>
      <t xml:space="preserve"> – Б.Московская ул. – ул.Розважа - Б.С-.Петербургская ул..-просп.А.Корсунова-просп.Мира- Нехинская ул. - Нов.мельница- </t>
    </r>
    <r>
      <rPr>
        <sz val="14"/>
        <color indexed="10"/>
        <rFont val="Arial Cyr"/>
        <family val="2"/>
      </rPr>
      <t>7-ой км Нехинского шоссе</t>
    </r>
    <r>
      <rPr>
        <sz val="14"/>
        <rFont val="Arial Cyr"/>
        <family val="2"/>
      </rPr>
      <t xml:space="preserve"> – Ермолино - Ермолинское кладбище - Ермолино - 7-ой км Нехинского - Новая Мельница - Нехинская ул. - просп.Мира - просп.А.Корсунова - Б.С.-Петербургская ул.- Б.Московская -</t>
    </r>
    <r>
      <rPr>
        <sz val="14"/>
        <color indexed="10"/>
        <rFont val="Arial Cyr"/>
        <family val="2"/>
      </rPr>
      <t xml:space="preserve"> Московская ул.</t>
    </r>
  </si>
  <si>
    <t>Ул. Московская,34 корп.1 (отпр.)</t>
  </si>
  <si>
    <t>Ул. Московская, 53           (отпр.)</t>
  </si>
  <si>
    <t>ул.Нехинская,24</t>
  </si>
  <si>
    <t>Новая Мельница,13</t>
  </si>
  <si>
    <t xml:space="preserve"> 7 - й км    Нехинского ш., приб.</t>
  </si>
  <si>
    <t>Ермолино приб.</t>
  </si>
  <si>
    <t>Кладбище приб.</t>
  </si>
  <si>
    <t>Кладбище отпр.</t>
  </si>
  <si>
    <t>Ермолино отпр.</t>
  </si>
  <si>
    <t xml:space="preserve"> 7 - й км    Нехинского ш., отпр.</t>
  </si>
  <si>
    <t>Новая Мельница,2</t>
  </si>
  <si>
    <t>пр. Мира,17</t>
  </si>
  <si>
    <t xml:space="preserve">Ул. Московская,30        (приб.) </t>
  </si>
  <si>
    <t>Ул. Московская, 34 корп.1 (приб.)</t>
  </si>
  <si>
    <t>c пр. Корсунова,18 в 9:21</t>
  </si>
  <si>
    <t>до ул. Связи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</si>
</sst>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:mm;@"/>
    <numFmt numFmtId="181" formatCode="[h]:mm:ss;@"/>
    <numFmt numFmtId="182" formatCode="[$-FC19]d\ mmmm\ yyyy\ &quot;г.&quot;"/>
    <numFmt numFmtId="183" formatCode="hh:mm"/>
  </numFmts>
  <fonts count="91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10"/>
      <name val="Arial Cyr"/>
      <family val="2"/>
    </font>
    <font>
      <sz val="10"/>
      <color indexed="8"/>
      <name val="Arial Cyr"/>
      <family val="2"/>
    </font>
    <font>
      <b/>
      <sz val="10"/>
      <name val="Arial Cyr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b/>
      <sz val="14"/>
      <name val="Arial"/>
      <family val="2"/>
    </font>
    <font>
      <u val="single"/>
      <sz val="12"/>
      <name val="Arial Cyr"/>
      <family val="2"/>
    </font>
    <font>
      <sz val="12"/>
      <name val="Arial Cyr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4"/>
      <color indexed="10"/>
      <name val="Arial"/>
      <family val="2"/>
    </font>
    <font>
      <b/>
      <u val="single"/>
      <sz val="12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12"/>
      <color indexed="8"/>
      <name val="Arial"/>
      <family val="2"/>
    </font>
    <font>
      <sz val="8"/>
      <name val="Arial"/>
      <family val="0"/>
    </font>
    <font>
      <sz val="11"/>
      <name val="Arial Cyr"/>
      <family val="0"/>
    </font>
    <font>
      <sz val="11"/>
      <color indexed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0"/>
    </font>
    <font>
      <u val="single"/>
      <sz val="11"/>
      <name val="Arial"/>
      <family val="2"/>
    </font>
    <font>
      <sz val="16"/>
      <name val="Arial"/>
      <family val="2"/>
    </font>
    <font>
      <sz val="14"/>
      <color indexed="12"/>
      <name val="Arial"/>
      <family val="2"/>
    </font>
    <font>
      <sz val="14"/>
      <color indexed="10"/>
      <name val="Arial Cyr"/>
      <family val="0"/>
    </font>
    <font>
      <sz val="12"/>
      <name val="Calibri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0"/>
      <color indexed="10"/>
      <name val="Arial"/>
      <family val="2"/>
    </font>
    <font>
      <b/>
      <sz val="12"/>
      <name val="Arial Cyr"/>
      <family val="2"/>
    </font>
    <font>
      <b/>
      <sz val="12"/>
      <color indexed="10"/>
      <name val="Arial Cyr"/>
      <family val="2"/>
    </font>
    <font>
      <i/>
      <sz val="10"/>
      <name val="Arial Cyr"/>
      <family val="2"/>
    </font>
    <font>
      <sz val="12"/>
      <color indexed="61"/>
      <name val="Arial"/>
      <family val="2"/>
    </font>
    <font>
      <sz val="12"/>
      <color indexed="10"/>
      <name val="Times New Roman"/>
      <family val="1"/>
    </font>
    <font>
      <b/>
      <sz val="11"/>
      <name val="Arial Cyr"/>
      <family val="0"/>
    </font>
    <font>
      <u val="single"/>
      <sz val="12"/>
      <name val="Arial"/>
      <family val="2"/>
    </font>
    <font>
      <b/>
      <sz val="12"/>
      <color indexed="12"/>
      <name val="Arial Cyr"/>
      <family val="2"/>
    </font>
    <font>
      <b/>
      <i/>
      <sz val="12"/>
      <name val="Arial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i/>
      <sz val="11"/>
      <name val="Arial"/>
      <family val="2"/>
    </font>
    <font>
      <sz val="12"/>
      <color indexed="12"/>
      <name val="Arial"/>
      <family val="2"/>
    </font>
    <font>
      <i/>
      <sz val="12"/>
      <name val="Arial"/>
      <family val="2"/>
    </font>
    <font>
      <u val="single"/>
      <sz val="14"/>
      <name val="Arial"/>
      <family val="2"/>
    </font>
    <font>
      <sz val="9"/>
      <name val="Arial Cyr"/>
      <family val="2"/>
    </font>
    <font>
      <b/>
      <u val="single"/>
      <sz val="10"/>
      <name val="Arial Cyr"/>
      <family val="0"/>
    </font>
    <font>
      <b/>
      <sz val="9"/>
      <name val="Arial Cyr"/>
      <family val="0"/>
    </font>
    <font>
      <b/>
      <u val="single"/>
      <sz val="12"/>
      <name val="Times New Roman"/>
      <family val="1"/>
    </font>
    <font>
      <b/>
      <sz val="10"/>
      <color indexed="8"/>
      <name val="Arial Cyr"/>
      <family val="2"/>
    </font>
    <font>
      <sz val="12"/>
      <color indexed="12"/>
      <name val="Arial Cyr"/>
      <family val="0"/>
    </font>
    <font>
      <b/>
      <u val="single"/>
      <sz val="11"/>
      <name val="Arial Cyr"/>
      <family val="0"/>
    </font>
    <font>
      <b/>
      <sz val="9"/>
      <color indexed="8"/>
      <name val="Arial Cyr"/>
      <family val="2"/>
    </font>
    <font>
      <sz val="9"/>
      <color indexed="8"/>
      <name val="Arial Cyr"/>
      <family val="2"/>
    </font>
    <font>
      <sz val="10"/>
      <color indexed="9"/>
      <name val="Arial Cyr"/>
      <family val="2"/>
    </font>
    <font>
      <sz val="9"/>
      <color indexed="9"/>
      <name val="Arial Cyr"/>
      <family val="2"/>
    </font>
    <font>
      <sz val="11"/>
      <color indexed="12"/>
      <name val="Arial"/>
      <family val="2"/>
    </font>
    <font>
      <b/>
      <sz val="14"/>
      <color indexed="12"/>
      <name val="Arial Cyr"/>
      <family val="2"/>
    </font>
    <font>
      <b/>
      <u val="single"/>
      <sz val="14"/>
      <name val="Arial Cyr"/>
      <family val="2"/>
    </font>
    <font>
      <b/>
      <sz val="14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1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9" borderId="0" applyNumberFormat="0" applyBorder="0" applyAlignment="0" applyProtection="0"/>
    <xf numFmtId="0" fontId="13" fillId="5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6" borderId="0" applyNumberFormat="0" applyBorder="0" applyAlignment="0" applyProtection="0"/>
    <xf numFmtId="0" fontId="13" fillId="23" borderId="0" applyNumberFormat="0" applyBorder="0" applyAlignment="0" applyProtection="0"/>
    <xf numFmtId="0" fontId="14" fillId="5" borderId="1" applyNumberFormat="0" applyAlignment="0" applyProtection="0"/>
    <xf numFmtId="0" fontId="15" fillId="11" borderId="2" applyNumberFormat="0" applyAlignment="0" applyProtection="0"/>
    <xf numFmtId="0" fontId="16" fillId="11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4" borderId="7" applyNumberFormat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5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7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768">
    <xf numFmtId="0" fontId="0" fillId="0" borderId="0" xfId="0" applyAlignment="1">
      <alignment/>
    </xf>
    <xf numFmtId="0" fontId="0" fillId="3" borderId="0" xfId="0" applyFill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/>
    </xf>
    <xf numFmtId="0" fontId="11" fillId="3" borderId="0" xfId="0" applyFont="1" applyFill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5" fillId="3" borderId="0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0" fillId="3" borderId="0" xfId="0" applyFill="1" applyAlignment="1">
      <alignment/>
    </xf>
    <xf numFmtId="0" fontId="8" fillId="3" borderId="0" xfId="0" applyFont="1" applyFill="1" applyBorder="1" applyAlignment="1">
      <alignment horizontal="left" vertical="center" wrapText="1"/>
    </xf>
    <xf numFmtId="0" fontId="0" fillId="3" borderId="0" xfId="0" applyFill="1" applyBorder="1" applyAlignment="1">
      <alignment/>
    </xf>
    <xf numFmtId="0" fontId="6" fillId="3" borderId="0" xfId="0" applyFont="1" applyFill="1" applyBorder="1" applyAlignment="1">
      <alignment horizontal="center"/>
    </xf>
    <xf numFmtId="0" fontId="31" fillId="3" borderId="13" xfId="0" applyFont="1" applyFill="1" applyBorder="1" applyAlignment="1">
      <alignment horizontal="center" vertical="center" wrapText="1"/>
    </xf>
    <xf numFmtId="0" fontId="30" fillId="3" borderId="14" xfId="0" applyFont="1" applyFill="1" applyBorder="1" applyAlignment="1">
      <alignment horizontal="center" vertical="center" wrapText="1"/>
    </xf>
    <xf numFmtId="0" fontId="30" fillId="3" borderId="14" xfId="0" applyFont="1" applyFill="1" applyBorder="1" applyAlignment="1">
      <alignment horizontal="center" vertical="center" wrapText="1"/>
    </xf>
    <xf numFmtId="0" fontId="30" fillId="3" borderId="15" xfId="0" applyFont="1" applyFill="1" applyBorder="1" applyAlignment="1">
      <alignment horizontal="center" vertical="center" wrapText="1"/>
    </xf>
    <xf numFmtId="180" fontId="5" fillId="3" borderId="0" xfId="0" applyNumberFormat="1" applyFont="1" applyFill="1" applyAlignment="1">
      <alignment horizontal="center"/>
    </xf>
    <xf numFmtId="180" fontId="0" fillId="3" borderId="0" xfId="0" applyNumberFormat="1" applyFill="1" applyAlignment="1">
      <alignment horizontal="center"/>
    </xf>
    <xf numFmtId="180" fontId="11" fillId="3" borderId="0" xfId="0" applyNumberFormat="1" applyFont="1" applyFill="1" applyAlignment="1">
      <alignment horizontal="center"/>
    </xf>
    <xf numFmtId="0" fontId="32" fillId="3" borderId="0" xfId="0" applyFont="1" applyFill="1" applyBorder="1" applyAlignment="1">
      <alignment horizontal="center"/>
    </xf>
    <xf numFmtId="0" fontId="30" fillId="3" borderId="0" xfId="0" applyFont="1" applyFill="1" applyAlignment="1">
      <alignment horizontal="center"/>
    </xf>
    <xf numFmtId="183" fontId="33" fillId="3" borderId="0" xfId="82" applyNumberFormat="1" applyFont="1" applyFill="1" applyBorder="1">
      <alignment/>
      <protection/>
    </xf>
    <xf numFmtId="0" fontId="34" fillId="3" borderId="0" xfId="0" applyFont="1" applyFill="1" applyBorder="1" applyAlignment="1">
      <alignment/>
    </xf>
    <xf numFmtId="0" fontId="34" fillId="3" borderId="0" xfId="0" applyFont="1" applyFill="1" applyAlignment="1">
      <alignment horizontal="center"/>
    </xf>
    <xf numFmtId="0" fontId="34" fillId="3" borderId="0" xfId="0" applyFont="1" applyFill="1" applyBorder="1" applyAlignment="1">
      <alignment horizontal="center"/>
    </xf>
    <xf numFmtId="180" fontId="36" fillId="3" borderId="16" xfId="0" applyNumberFormat="1" applyFont="1" applyFill="1" applyBorder="1" applyAlignment="1">
      <alignment horizontal="center" vertical="center" wrapText="1"/>
    </xf>
    <xf numFmtId="20" fontId="37" fillId="3" borderId="17" xfId="75" applyNumberFormat="1" applyFont="1" applyFill="1" applyBorder="1" applyAlignment="1">
      <alignment horizontal="center"/>
      <protection/>
    </xf>
    <xf numFmtId="20" fontId="37" fillId="3" borderId="18" xfId="75" applyNumberFormat="1" applyFont="1" applyFill="1" applyBorder="1" applyAlignment="1">
      <alignment horizontal="center"/>
      <protection/>
    </xf>
    <xf numFmtId="180" fontId="36" fillId="3" borderId="16" xfId="75" applyNumberFormat="1" applyFont="1" applyFill="1" applyBorder="1" applyAlignment="1">
      <alignment horizontal="center"/>
      <protection/>
    </xf>
    <xf numFmtId="180" fontId="37" fillId="3" borderId="17" xfId="75" applyNumberFormat="1" applyFont="1" applyFill="1" applyBorder="1" applyAlignment="1">
      <alignment horizontal="center"/>
      <protection/>
    </xf>
    <xf numFmtId="180" fontId="37" fillId="3" borderId="18" xfId="75" applyNumberFormat="1" applyFont="1" applyFill="1" applyBorder="1" applyAlignment="1">
      <alignment horizontal="center"/>
      <protection/>
    </xf>
    <xf numFmtId="180" fontId="37" fillId="3" borderId="16" xfId="75" applyNumberFormat="1" applyFont="1" applyFill="1" applyBorder="1" applyAlignment="1">
      <alignment horizontal="center"/>
      <protection/>
    </xf>
    <xf numFmtId="180" fontId="36" fillId="3" borderId="17" xfId="0" applyNumberFormat="1" applyFont="1" applyFill="1" applyBorder="1" applyAlignment="1">
      <alignment horizontal="center" vertical="center" wrapText="1"/>
    </xf>
    <xf numFmtId="180" fontId="37" fillId="3" borderId="16" xfId="75" applyNumberFormat="1" applyFont="1" applyFill="1" applyBorder="1" applyAlignment="1">
      <alignment horizontal="center"/>
      <protection/>
    </xf>
    <xf numFmtId="20" fontId="37" fillId="3" borderId="19" xfId="75" applyNumberFormat="1" applyFont="1" applyFill="1" applyBorder="1" applyAlignment="1">
      <alignment horizontal="center"/>
      <protection/>
    </xf>
    <xf numFmtId="180" fontId="38" fillId="3" borderId="16" xfId="75" applyNumberFormat="1" applyFont="1" applyFill="1" applyBorder="1" applyAlignment="1">
      <alignment horizontal="center"/>
      <protection/>
    </xf>
    <xf numFmtId="180" fontId="38" fillId="3" borderId="16" xfId="75" applyNumberFormat="1" applyFont="1" applyFill="1" applyBorder="1" applyAlignment="1">
      <alignment horizontal="center"/>
      <protection/>
    </xf>
    <xf numFmtId="0" fontId="0" fillId="3" borderId="20" xfId="0" applyFont="1" applyFill="1" applyBorder="1" applyAlignment="1">
      <alignment horizontal="center" vertical="center" wrapText="1"/>
    </xf>
    <xf numFmtId="180" fontId="37" fillId="3" borderId="18" xfId="75" applyNumberFormat="1" applyFont="1" applyFill="1" applyBorder="1" applyAlignment="1">
      <alignment horizontal="center"/>
      <protection/>
    </xf>
    <xf numFmtId="180" fontId="37" fillId="3" borderId="17" xfId="75" applyNumberFormat="1" applyFont="1" applyFill="1" applyBorder="1" applyAlignment="1">
      <alignment horizontal="center"/>
      <protection/>
    </xf>
    <xf numFmtId="0" fontId="35" fillId="0" borderId="0" xfId="80" applyFont="1">
      <alignment/>
      <protection/>
    </xf>
    <xf numFmtId="0" fontId="40" fillId="3" borderId="0" xfId="0" applyFont="1" applyFill="1" applyAlignment="1">
      <alignment horizontal="center"/>
    </xf>
    <xf numFmtId="0" fontId="41" fillId="3" borderId="0" xfId="0" applyFont="1" applyFill="1" applyAlignment="1">
      <alignment horizontal="center"/>
    </xf>
    <xf numFmtId="0" fontId="42" fillId="3" borderId="0" xfId="0" applyFont="1" applyFill="1" applyAlignment="1">
      <alignment horizontal="center"/>
    </xf>
    <xf numFmtId="0" fontId="36" fillId="3" borderId="0" xfId="0" applyFont="1" applyFill="1" applyAlignment="1">
      <alignment horizontal="center" vertical="center" wrapText="1"/>
    </xf>
    <xf numFmtId="0" fontId="47" fillId="3" borderId="0" xfId="0" applyFont="1" applyFill="1" applyAlignment="1">
      <alignment horizontal="center"/>
    </xf>
    <xf numFmtId="20" fontId="43" fillId="0" borderId="17" xfId="0" applyNumberFormat="1" applyFont="1" applyFill="1" applyBorder="1" applyAlignment="1">
      <alignment horizontal="center"/>
    </xf>
    <xf numFmtId="20" fontId="36" fillId="3" borderId="17" xfId="75" applyNumberFormat="1" applyFont="1" applyFill="1" applyBorder="1" applyAlignment="1">
      <alignment horizontal="center" vertical="center"/>
      <protection/>
    </xf>
    <xf numFmtId="0" fontId="2" fillId="3" borderId="0" xfId="0" applyFont="1" applyFill="1" applyAlignment="1">
      <alignment horizontal="center"/>
    </xf>
    <xf numFmtId="0" fontId="34" fillId="3" borderId="17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47" fillId="0" borderId="0" xfId="75" applyFont="1" applyBorder="1" applyAlignment="1">
      <alignment horizontal="left"/>
      <protection/>
    </xf>
    <xf numFmtId="0" fontId="47" fillId="0" borderId="0" xfId="75" applyFont="1" applyBorder="1" applyAlignment="1">
      <alignment horizontal="center"/>
      <protection/>
    </xf>
    <xf numFmtId="0" fontId="47" fillId="0" borderId="0" xfId="0" applyFont="1" applyAlignment="1">
      <alignment/>
    </xf>
    <xf numFmtId="0" fontId="47" fillId="0" borderId="0" xfId="0" applyFont="1" applyBorder="1" applyAlignment="1">
      <alignment wrapText="1"/>
    </xf>
    <xf numFmtId="0" fontId="47" fillId="0" borderId="2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180" fontId="11" fillId="0" borderId="24" xfId="75" applyNumberFormat="1" applyFont="1" applyFill="1" applyBorder="1" applyAlignment="1">
      <alignment horizontal="center" vertical="center" wrapText="1"/>
      <protection/>
    </xf>
    <xf numFmtId="180" fontId="49" fillId="0" borderId="24" xfId="75" applyNumberFormat="1" applyFont="1" applyFill="1" applyBorder="1" applyAlignment="1">
      <alignment horizontal="center" vertical="center" wrapText="1"/>
      <protection/>
    </xf>
    <xf numFmtId="180" fontId="11" fillId="0" borderId="17" xfId="75" applyNumberFormat="1" applyFont="1" applyFill="1" applyBorder="1" applyAlignment="1">
      <alignment horizontal="center" vertical="center" wrapText="1"/>
      <protection/>
    </xf>
    <xf numFmtId="180" fontId="49" fillId="0" borderId="17" xfId="75" applyNumberFormat="1" applyFont="1" applyFill="1" applyBorder="1" applyAlignment="1">
      <alignment horizontal="center" vertical="center" wrapText="1"/>
      <protection/>
    </xf>
    <xf numFmtId="0" fontId="34" fillId="0" borderId="0" xfId="0" applyFont="1" applyBorder="1" applyAlignment="1">
      <alignment/>
    </xf>
    <xf numFmtId="180" fontId="50" fillId="0" borderId="0" xfId="75" applyNumberFormat="1" applyFont="1" applyFill="1" applyBorder="1" applyAlignment="1">
      <alignment horizontal="center" vertical="center" wrapText="1"/>
      <protection/>
    </xf>
    <xf numFmtId="0" fontId="42" fillId="0" borderId="0" xfId="0" applyFont="1" applyBorder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Border="1" applyAlignment="1">
      <alignment horizontal="center"/>
    </xf>
    <xf numFmtId="180" fontId="47" fillId="3" borderId="21" xfId="75" applyNumberFormat="1" applyFont="1" applyFill="1" applyBorder="1" applyAlignment="1">
      <alignment horizontal="center" vertical="center" wrapText="1"/>
      <protection/>
    </xf>
    <xf numFmtId="180" fontId="47" fillId="3" borderId="25" xfId="75" applyNumberFormat="1" applyFont="1" applyFill="1" applyBorder="1" applyAlignment="1">
      <alignment horizontal="center" vertical="center" wrapText="1"/>
      <protection/>
    </xf>
    <xf numFmtId="0" fontId="47" fillId="3" borderId="25" xfId="0" applyFont="1" applyFill="1" applyBorder="1" applyAlignment="1">
      <alignment horizontal="center" vertical="center" wrapText="1"/>
    </xf>
    <xf numFmtId="180" fontId="47" fillId="3" borderId="25" xfId="0" applyNumberFormat="1" applyFont="1" applyFill="1" applyBorder="1" applyAlignment="1">
      <alignment horizontal="center" vertical="center" wrapText="1"/>
    </xf>
    <xf numFmtId="180" fontId="47" fillId="3" borderId="22" xfId="75" applyNumberFormat="1" applyFont="1" applyFill="1" applyBorder="1" applyAlignment="1">
      <alignment horizontal="center" vertical="center" wrapText="1"/>
      <protection/>
    </xf>
    <xf numFmtId="180" fontId="34" fillId="0" borderId="26" xfId="76" applyNumberFormat="1" applyFont="1" applyFill="1" applyBorder="1" applyAlignment="1">
      <alignment horizontal="center" vertical="center" wrapText="1"/>
      <protection/>
    </xf>
    <xf numFmtId="180" fontId="47" fillId="0" borderId="24" xfId="75" applyNumberFormat="1" applyFont="1" applyFill="1" applyBorder="1" applyAlignment="1">
      <alignment horizontal="center" vertical="center" wrapText="1"/>
      <protection/>
    </xf>
    <xf numFmtId="180" fontId="34" fillId="3" borderId="24" xfId="76" applyNumberFormat="1" applyFont="1" applyFill="1" applyBorder="1" applyAlignment="1">
      <alignment horizontal="center" vertical="center" wrapText="1"/>
      <protection/>
    </xf>
    <xf numFmtId="180" fontId="34" fillId="0" borderId="24" xfId="76" applyNumberFormat="1" applyFont="1" applyFill="1" applyBorder="1" applyAlignment="1">
      <alignment horizontal="center" vertical="center" wrapText="1"/>
      <protection/>
    </xf>
    <xf numFmtId="180" fontId="34" fillId="3" borderId="24" xfId="76" applyNumberFormat="1" applyFont="1" applyFill="1" applyBorder="1" applyAlignment="1">
      <alignment horizontal="center" vertical="center" wrapText="1"/>
      <protection/>
    </xf>
    <xf numFmtId="180" fontId="34" fillId="0" borderId="16" xfId="76" applyNumberFormat="1" applyFont="1" applyFill="1" applyBorder="1" applyAlignment="1">
      <alignment horizontal="center" vertical="center" wrapText="1"/>
      <protection/>
    </xf>
    <xf numFmtId="180" fontId="47" fillId="0" borderId="17" xfId="75" applyNumberFormat="1" applyFont="1" applyFill="1" applyBorder="1" applyAlignment="1">
      <alignment horizontal="center" vertical="center" wrapText="1"/>
      <protection/>
    </xf>
    <xf numFmtId="180" fontId="34" fillId="3" borderId="17" xfId="76" applyNumberFormat="1" applyFont="1" applyFill="1" applyBorder="1" applyAlignment="1">
      <alignment horizontal="center" vertical="center" wrapText="1"/>
      <protection/>
    </xf>
    <xf numFmtId="180" fontId="34" fillId="0" borderId="17" xfId="76" applyNumberFormat="1" applyFont="1" applyFill="1" applyBorder="1" applyAlignment="1">
      <alignment horizontal="center" vertical="center" wrapText="1"/>
      <protection/>
    </xf>
    <xf numFmtId="180" fontId="34" fillId="3" borderId="17" xfId="76" applyNumberFormat="1" applyFont="1" applyFill="1" applyBorder="1" applyAlignment="1">
      <alignment horizontal="center" vertical="center" wrapText="1"/>
      <protection/>
    </xf>
    <xf numFmtId="180" fontId="34" fillId="0" borderId="16" xfId="76" applyNumberFormat="1" applyFont="1" applyFill="1" applyBorder="1" applyAlignment="1">
      <alignment horizontal="center" vertical="center" wrapText="1"/>
      <protection/>
    </xf>
    <xf numFmtId="180" fontId="34" fillId="0" borderId="27" xfId="76" applyNumberFormat="1" applyFont="1" applyFill="1" applyBorder="1" applyAlignment="1">
      <alignment horizontal="center" vertical="center" wrapText="1"/>
      <protection/>
    </xf>
    <xf numFmtId="180" fontId="11" fillId="0" borderId="16" xfId="75" applyNumberFormat="1" applyFont="1" applyFill="1" applyBorder="1" applyAlignment="1">
      <alignment horizontal="center"/>
      <protection/>
    </xf>
    <xf numFmtId="180" fontId="34" fillId="0" borderId="28" xfId="76" applyNumberFormat="1" applyFont="1" applyFill="1" applyBorder="1" applyAlignment="1">
      <alignment horizontal="center" vertical="center" wrapText="1"/>
      <protection/>
    </xf>
    <xf numFmtId="180" fontId="11" fillId="0" borderId="28" xfId="75" applyNumberFormat="1" applyFont="1" applyFill="1" applyBorder="1" applyAlignment="1">
      <alignment horizontal="center"/>
      <protection/>
    </xf>
    <xf numFmtId="180" fontId="34" fillId="3" borderId="20" xfId="76" applyNumberFormat="1" applyFont="1" applyFill="1" applyBorder="1" applyAlignment="1">
      <alignment horizontal="center" vertical="center" wrapText="1"/>
      <protection/>
    </xf>
    <xf numFmtId="180" fontId="34" fillId="0" borderId="20" xfId="76" applyNumberFormat="1" applyFont="1" applyFill="1" applyBorder="1" applyAlignment="1">
      <alignment horizontal="center" vertical="center" wrapText="1"/>
      <protection/>
    </xf>
    <xf numFmtId="180" fontId="34" fillId="3" borderId="20" xfId="76" applyNumberFormat="1" applyFont="1" applyFill="1" applyBorder="1" applyAlignment="1">
      <alignment horizontal="center" vertical="center" wrapText="1"/>
      <protection/>
    </xf>
    <xf numFmtId="180" fontId="34" fillId="0" borderId="17" xfId="76" applyNumberFormat="1" applyFont="1" applyFill="1" applyBorder="1" applyAlignment="1">
      <alignment horizontal="center" vertical="center" wrapText="1"/>
      <protection/>
    </xf>
    <xf numFmtId="180" fontId="34" fillId="3" borderId="17" xfId="76" applyNumberFormat="1" applyFont="1" applyFill="1" applyBorder="1" applyAlignment="1">
      <alignment horizontal="center" vertical="center" wrapText="1"/>
      <protection/>
    </xf>
    <xf numFmtId="180" fontId="34" fillId="3" borderId="17" xfId="76" applyNumberFormat="1" applyFont="1" applyFill="1" applyBorder="1" applyAlignment="1">
      <alignment horizontal="center" vertical="center" wrapText="1"/>
      <protection/>
    </xf>
    <xf numFmtId="180" fontId="47" fillId="0" borderId="0" xfId="0" applyNumberFormat="1" applyFont="1" applyBorder="1" applyAlignment="1">
      <alignment horizontal="center"/>
    </xf>
    <xf numFmtId="0" fontId="47" fillId="0" borderId="0" xfId="0" applyFont="1" applyBorder="1" applyAlignment="1">
      <alignment/>
    </xf>
    <xf numFmtId="0" fontId="0" fillId="0" borderId="0" xfId="0" applyAlignment="1">
      <alignment horizontal="center"/>
    </xf>
    <xf numFmtId="0" fontId="47" fillId="0" borderId="0" xfId="0" applyFont="1" applyAlignment="1">
      <alignment/>
    </xf>
    <xf numFmtId="0" fontId="47" fillId="3" borderId="0" xfId="0" applyFont="1" applyFill="1" applyAlignment="1">
      <alignment/>
    </xf>
    <xf numFmtId="0" fontId="47" fillId="0" borderId="21" xfId="0" applyFont="1" applyFill="1" applyBorder="1" applyAlignment="1">
      <alignment horizontal="center" vertical="center" wrapText="1"/>
    </xf>
    <xf numFmtId="0" fontId="47" fillId="0" borderId="22" xfId="0" applyFont="1" applyFill="1" applyBorder="1" applyAlignment="1">
      <alignment horizontal="center" vertical="center" wrapText="1"/>
    </xf>
    <xf numFmtId="180" fontId="43" fillId="3" borderId="17" xfId="75" applyNumberFormat="1" applyFont="1" applyFill="1" applyBorder="1" applyAlignment="1">
      <alignment horizontal="center"/>
      <protection/>
    </xf>
    <xf numFmtId="20" fontId="43" fillId="3" borderId="17" xfId="75" applyNumberFormat="1" applyFont="1" applyFill="1" applyBorder="1" applyAlignment="1">
      <alignment horizontal="center"/>
      <protection/>
    </xf>
    <xf numFmtId="180" fontId="11" fillId="3" borderId="24" xfId="0" applyNumberFormat="1" applyFont="1" applyFill="1" applyBorder="1" applyAlignment="1">
      <alignment horizontal="center"/>
    </xf>
    <xf numFmtId="20" fontId="43" fillId="3" borderId="17" xfId="75" applyNumberFormat="1" applyFont="1" applyFill="1" applyBorder="1" applyAlignment="1">
      <alignment horizontal="center"/>
      <protection/>
    </xf>
    <xf numFmtId="180" fontId="11" fillId="3" borderId="17" xfId="0" applyNumberFormat="1" applyFont="1" applyFill="1" applyBorder="1" applyAlignment="1">
      <alignment horizontal="center"/>
    </xf>
    <xf numFmtId="20" fontId="11" fillId="3" borderId="17" xfId="75" applyNumberFormat="1" applyFont="1" applyFill="1" applyBorder="1" applyAlignment="1">
      <alignment horizontal="center"/>
      <protection/>
    </xf>
    <xf numFmtId="180" fontId="2" fillId="3" borderId="0" xfId="0" applyNumberFormat="1" applyFont="1" applyFill="1" applyBorder="1" applyAlignment="1">
      <alignment horizontal="center"/>
    </xf>
    <xf numFmtId="0" fontId="12" fillId="0" borderId="0" xfId="75" applyFill="1">
      <alignment/>
      <protection/>
    </xf>
    <xf numFmtId="180" fontId="47" fillId="3" borderId="0" xfId="0" applyNumberFormat="1" applyFont="1" applyFill="1" applyBorder="1" applyAlignment="1">
      <alignment horizontal="center"/>
    </xf>
    <xf numFmtId="180" fontId="47" fillId="3" borderId="0" xfId="0" applyNumberFormat="1" applyFont="1" applyFill="1" applyBorder="1" applyAlignment="1">
      <alignment horizontal="center"/>
    </xf>
    <xf numFmtId="0" fontId="47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54" fillId="3" borderId="0" xfId="0" applyFont="1" applyFill="1" applyAlignment="1">
      <alignment/>
    </xf>
    <xf numFmtId="0" fontId="55" fillId="3" borderId="0" xfId="0" applyFont="1" applyFill="1" applyAlignment="1">
      <alignment/>
    </xf>
    <xf numFmtId="0" fontId="11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56" fillId="3" borderId="0" xfId="0" applyFont="1" applyFill="1" applyAlignment="1">
      <alignment vertical="center" wrapText="1"/>
    </xf>
    <xf numFmtId="0" fontId="8" fillId="3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183" fontId="0" fillId="0" borderId="17" xfId="79" applyNumberFormat="1" applyFont="1" applyFill="1" applyBorder="1" applyAlignment="1">
      <alignment horizontal="center"/>
      <protection/>
    </xf>
    <xf numFmtId="183" fontId="0" fillId="3" borderId="24" xfId="75" applyNumberFormat="1" applyFont="1" applyFill="1" applyBorder="1" applyAlignment="1">
      <alignment horizontal="center"/>
      <protection/>
    </xf>
    <xf numFmtId="20" fontId="0" fillId="0" borderId="17" xfId="79" applyNumberFormat="1" applyFont="1" applyFill="1" applyBorder="1" applyAlignment="1">
      <alignment horizontal="center"/>
      <protection/>
    </xf>
    <xf numFmtId="180" fontId="0" fillId="3" borderId="24" xfId="0" applyNumberFormat="1" applyFont="1" applyFill="1" applyBorder="1" applyAlignment="1">
      <alignment horizontal="center"/>
    </xf>
    <xf numFmtId="20" fontId="0" fillId="3" borderId="24" xfId="0" applyNumberFormat="1" applyFont="1" applyFill="1" applyBorder="1" applyAlignment="1">
      <alignment horizontal="center" vertical="center" wrapText="1"/>
    </xf>
    <xf numFmtId="183" fontId="2" fillId="3" borderId="0" xfId="75" applyNumberFormat="1" applyFont="1" applyFill="1" applyBorder="1" applyAlignment="1">
      <alignment horizontal="center"/>
      <protection/>
    </xf>
    <xf numFmtId="183" fontId="12" fillId="0" borderId="0" xfId="75" applyNumberFormat="1" applyFill="1" applyBorder="1">
      <alignment/>
      <protection/>
    </xf>
    <xf numFmtId="0" fontId="0" fillId="0" borderId="0" xfId="0" applyBorder="1" applyAlignment="1">
      <alignment/>
    </xf>
    <xf numFmtId="183" fontId="0" fillId="3" borderId="17" xfId="75" applyNumberFormat="1" applyFont="1" applyFill="1" applyBorder="1" applyAlignment="1">
      <alignment horizontal="center"/>
      <protection/>
    </xf>
    <xf numFmtId="180" fontId="0" fillId="3" borderId="17" xfId="0" applyNumberFormat="1" applyFont="1" applyFill="1" applyBorder="1" applyAlignment="1">
      <alignment horizontal="center"/>
    </xf>
    <xf numFmtId="20" fontId="0" fillId="3" borderId="17" xfId="0" applyNumberFormat="1" applyFont="1" applyFill="1" applyBorder="1" applyAlignment="1">
      <alignment horizontal="center" vertical="center" wrapText="1"/>
    </xf>
    <xf numFmtId="20" fontId="4" fillId="0" borderId="17" xfId="79" applyNumberFormat="1" applyFont="1" applyFill="1" applyBorder="1" applyAlignment="1">
      <alignment horizontal="center"/>
      <protection/>
    </xf>
    <xf numFmtId="183" fontId="10" fillId="3" borderId="0" xfId="75" applyNumberFormat="1" applyFont="1" applyFill="1" applyBorder="1" applyAlignment="1">
      <alignment horizontal="center"/>
      <protection/>
    </xf>
    <xf numFmtId="183" fontId="10" fillId="0" borderId="0" xfId="75" applyNumberFormat="1" applyFont="1" applyFill="1" applyBorder="1" applyAlignment="1">
      <alignment/>
      <protection/>
    </xf>
    <xf numFmtId="183" fontId="2" fillId="3" borderId="0" xfId="75" applyNumberFormat="1" applyFont="1" applyFill="1" applyBorder="1" applyAlignment="1">
      <alignment horizontal="center"/>
      <protection/>
    </xf>
    <xf numFmtId="183" fontId="12" fillId="9" borderId="0" xfId="75" applyNumberFormat="1" applyFill="1" applyBorder="1">
      <alignment/>
      <protection/>
    </xf>
    <xf numFmtId="183" fontId="10" fillId="0" borderId="0" xfId="75" applyNumberFormat="1" applyFont="1" applyFill="1" applyBorder="1">
      <alignment/>
      <protection/>
    </xf>
    <xf numFmtId="183" fontId="4" fillId="0" borderId="17" xfId="79" applyNumberFormat="1" applyFont="1" applyFill="1" applyBorder="1" applyAlignment="1">
      <alignment horizontal="center"/>
      <protection/>
    </xf>
    <xf numFmtId="183" fontId="10" fillId="0" borderId="0" xfId="75" applyNumberFormat="1" applyFont="1" applyFill="1" applyBorder="1" applyAlignment="1">
      <alignment/>
      <protection/>
    </xf>
    <xf numFmtId="183" fontId="10" fillId="3" borderId="0" xfId="81" applyNumberFormat="1" applyFont="1" applyFill="1" applyBorder="1" applyAlignment="1">
      <alignment horizontal="center"/>
      <protection/>
    </xf>
    <xf numFmtId="183" fontId="10" fillId="3" borderId="0" xfId="81" applyNumberFormat="1" applyFont="1" applyFill="1" applyBorder="1" applyAlignment="1">
      <alignment/>
      <protection/>
    </xf>
    <xf numFmtId="183" fontId="2" fillId="0" borderId="0" xfId="81" applyNumberFormat="1" applyBorder="1">
      <alignment/>
      <protection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20" fontId="57" fillId="0" borderId="0" xfId="75" applyNumberFormat="1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/>
    </xf>
    <xf numFmtId="183" fontId="11" fillId="3" borderId="17" xfId="75" applyNumberFormat="1" applyFont="1" applyFill="1" applyBorder="1" applyAlignment="1">
      <alignment horizontal="center"/>
      <protection/>
    </xf>
    <xf numFmtId="20" fontId="11" fillId="3" borderId="17" xfId="0" applyNumberFormat="1" applyFont="1" applyFill="1" applyBorder="1" applyAlignment="1">
      <alignment horizontal="center" vertical="center" wrapText="1"/>
    </xf>
    <xf numFmtId="0" fontId="11" fillId="0" borderId="0" xfId="79" applyFont="1" applyFill="1" applyBorder="1" applyAlignment="1">
      <alignment horizontal="center"/>
      <protection/>
    </xf>
    <xf numFmtId="20" fontId="11" fillId="3" borderId="0" xfId="0" applyNumberFormat="1" applyFont="1" applyFill="1" applyBorder="1" applyAlignment="1">
      <alignment horizontal="center" vertical="center" wrapText="1"/>
    </xf>
    <xf numFmtId="20" fontId="11" fillId="0" borderId="0" xfId="79" applyNumberFormat="1" applyFont="1" applyFill="1" applyBorder="1" applyAlignment="1">
      <alignment horizontal="center"/>
      <protection/>
    </xf>
    <xf numFmtId="0" fontId="43" fillId="0" borderId="0" xfId="79" applyFont="1" applyFill="1" applyBorder="1" applyAlignment="1">
      <alignment horizontal="center"/>
      <protection/>
    </xf>
    <xf numFmtId="0" fontId="11" fillId="3" borderId="0" xfId="0" applyFont="1" applyFill="1" applyAlignment="1">
      <alignment/>
    </xf>
    <xf numFmtId="0" fontId="11" fillId="3" borderId="0" xfId="0" applyFont="1" applyFill="1" applyBorder="1" applyAlignment="1">
      <alignment/>
    </xf>
    <xf numFmtId="0" fontId="58" fillId="0" borderId="0" xfId="0" applyFont="1" applyAlignment="1">
      <alignment horizontal="center"/>
    </xf>
    <xf numFmtId="0" fontId="47" fillId="0" borderId="0" xfId="0" applyFont="1" applyAlignment="1">
      <alignment wrapText="1"/>
    </xf>
    <xf numFmtId="0" fontId="59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vertical="center" wrapText="1"/>
    </xf>
    <xf numFmtId="0" fontId="59" fillId="0" borderId="0" xfId="0" applyFont="1" applyAlignment="1">
      <alignment horizontal="center"/>
    </xf>
    <xf numFmtId="0" fontId="47" fillId="0" borderId="10" xfId="0" applyFont="1" applyBorder="1" applyAlignment="1">
      <alignment horizontal="center" vertical="center" wrapText="1"/>
    </xf>
    <xf numFmtId="20" fontId="43" fillId="0" borderId="17" xfId="75" applyNumberFormat="1" applyFont="1" applyFill="1" applyBorder="1" applyAlignment="1">
      <alignment horizontal="center"/>
      <protection/>
    </xf>
    <xf numFmtId="20" fontId="11" fillId="0" borderId="17" xfId="75" applyNumberFormat="1" applyFont="1" applyBorder="1" applyAlignment="1">
      <alignment horizontal="center"/>
      <protection/>
    </xf>
    <xf numFmtId="20" fontId="48" fillId="3" borderId="17" xfId="75" applyNumberFormat="1" applyFont="1" applyFill="1" applyBorder="1" applyAlignment="1">
      <alignment horizontal="center"/>
      <protection/>
    </xf>
    <xf numFmtId="20" fontId="48" fillId="3" borderId="17" xfId="75" applyNumberFormat="1" applyFont="1" applyFill="1" applyBorder="1" applyAlignment="1">
      <alignment horizontal="center"/>
      <protection/>
    </xf>
    <xf numFmtId="20" fontId="43" fillId="0" borderId="17" xfId="75" applyNumberFormat="1" applyFont="1" applyBorder="1" applyAlignment="1">
      <alignment horizontal="center"/>
      <protection/>
    </xf>
    <xf numFmtId="0" fontId="47" fillId="3" borderId="17" xfId="0" applyFont="1" applyFill="1" applyBorder="1" applyAlignment="1">
      <alignment/>
    </xf>
    <xf numFmtId="0" fontId="47" fillId="0" borderId="17" xfId="0" applyFont="1" applyBorder="1" applyAlignment="1">
      <alignment/>
    </xf>
    <xf numFmtId="20" fontId="4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47" fillId="0" borderId="0" xfId="0" applyFont="1" applyAlignment="1">
      <alignment/>
    </xf>
    <xf numFmtId="0" fontId="47" fillId="3" borderId="0" xfId="0" applyFont="1" applyFill="1" applyAlignment="1">
      <alignment/>
    </xf>
    <xf numFmtId="0" fontId="47" fillId="3" borderId="0" xfId="0" applyFont="1" applyFill="1" applyBorder="1" applyAlignment="1">
      <alignment/>
    </xf>
    <xf numFmtId="0" fontId="47" fillId="3" borderId="0" xfId="0" applyFont="1" applyFill="1" applyBorder="1" applyAlignment="1">
      <alignment vertical="center"/>
    </xf>
    <xf numFmtId="0" fontId="47" fillId="3" borderId="0" xfId="0" applyFont="1" applyFill="1" applyBorder="1" applyAlignment="1">
      <alignment horizontal="center" vertical="center"/>
    </xf>
    <xf numFmtId="0" fontId="47" fillId="3" borderId="0" xfId="0" applyFont="1" applyFill="1" applyBorder="1" applyAlignment="1">
      <alignment/>
    </xf>
    <xf numFmtId="0" fontId="47" fillId="3" borderId="0" xfId="0" applyFont="1" applyFill="1" applyBorder="1" applyAlignment="1">
      <alignment vertical="center" wrapText="1"/>
    </xf>
    <xf numFmtId="0" fontId="45" fillId="0" borderId="13" xfId="0" applyFont="1" applyBorder="1" applyAlignment="1">
      <alignment horizontal="center" wrapText="1"/>
    </xf>
    <xf numFmtId="0" fontId="45" fillId="3" borderId="14" xfId="0" applyFont="1" applyFill="1" applyBorder="1" applyAlignment="1">
      <alignment horizontal="center" vertical="center" wrapText="1"/>
    </xf>
    <xf numFmtId="0" fontId="47" fillId="3" borderId="14" xfId="0" applyFont="1" applyFill="1" applyBorder="1" applyAlignment="1">
      <alignment horizontal="center" vertical="center" wrapText="1"/>
    </xf>
    <xf numFmtId="0" fontId="45" fillId="3" borderId="15" xfId="0" applyFont="1" applyFill="1" applyBorder="1" applyAlignment="1">
      <alignment horizontal="center" vertical="center" wrapText="1"/>
    </xf>
    <xf numFmtId="0" fontId="47" fillId="0" borderId="17" xfId="76" applyFont="1" applyFill="1" applyBorder="1" applyAlignment="1">
      <alignment horizontal="center" vertical="center" wrapText="1"/>
      <protection/>
    </xf>
    <xf numFmtId="20" fontId="47" fillId="0" borderId="17" xfId="76" applyNumberFormat="1" applyFont="1" applyFill="1" applyBorder="1" applyAlignment="1">
      <alignment horizontal="center" vertical="center" wrapText="1"/>
      <protection/>
    </xf>
    <xf numFmtId="180" fontId="47" fillId="0" borderId="17" xfId="75" applyNumberFormat="1" applyFont="1" applyFill="1" applyBorder="1" applyAlignment="1">
      <alignment horizontal="center"/>
      <protection/>
    </xf>
    <xf numFmtId="0" fontId="47" fillId="0" borderId="17" xfId="75" applyFont="1" applyFill="1" applyBorder="1">
      <alignment/>
      <protection/>
    </xf>
    <xf numFmtId="20" fontId="47" fillId="0" borderId="17" xfId="75" applyNumberFormat="1" applyFont="1" applyFill="1" applyBorder="1" applyAlignment="1">
      <alignment horizontal="center"/>
      <protection/>
    </xf>
    <xf numFmtId="180" fontId="47" fillId="0" borderId="17" xfId="75" applyNumberFormat="1" applyFont="1" applyFill="1" applyBorder="1" applyAlignment="1">
      <alignment horizontal="center"/>
      <protection/>
    </xf>
    <xf numFmtId="0" fontId="47" fillId="0" borderId="0" xfId="75" applyFont="1" applyFill="1">
      <alignment/>
      <protection/>
    </xf>
    <xf numFmtId="180" fontId="47" fillId="0" borderId="0" xfId="75" applyNumberFormat="1" applyFont="1" applyFill="1" applyBorder="1" applyAlignment="1">
      <alignment horizontal="center"/>
      <protection/>
    </xf>
    <xf numFmtId="0" fontId="45" fillId="0" borderId="29" xfId="0" applyFont="1" applyBorder="1" applyAlignment="1">
      <alignment/>
    </xf>
    <xf numFmtId="0" fontId="45" fillId="0" borderId="0" xfId="0" applyFont="1" applyBorder="1" applyAlignment="1">
      <alignment/>
    </xf>
    <xf numFmtId="0" fontId="45" fillId="3" borderId="0" xfId="0" applyFont="1" applyFill="1" applyAlignment="1">
      <alignment/>
    </xf>
    <xf numFmtId="180" fontId="47" fillId="3" borderId="0" xfId="0" applyNumberFormat="1" applyFont="1" applyFill="1" applyBorder="1" applyAlignment="1">
      <alignment horizontal="center" vertical="center"/>
    </xf>
    <xf numFmtId="180" fontId="47" fillId="3" borderId="0" xfId="0" applyNumberFormat="1" applyFont="1" applyFill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34" fillId="0" borderId="0" xfId="0" applyFont="1" applyFill="1" applyAlignment="1">
      <alignment horizontal="center"/>
    </xf>
    <xf numFmtId="0" fontId="61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40" fillId="0" borderId="0" xfId="0" applyFont="1" applyAlignment="1">
      <alignment horizontal="left"/>
    </xf>
    <xf numFmtId="0" fontId="41" fillId="0" borderId="0" xfId="0" applyFont="1" applyAlignment="1">
      <alignment horizontal="center"/>
    </xf>
    <xf numFmtId="0" fontId="41" fillId="0" borderId="0" xfId="0" applyFont="1" applyFill="1" applyAlignment="1">
      <alignment horizontal="center"/>
    </xf>
    <xf numFmtId="0" fontId="41" fillId="3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20" fontId="0" fillId="0" borderId="24" xfId="0" applyNumberFormat="1" applyFill="1" applyBorder="1" applyAlignment="1">
      <alignment horizontal="center" wrapText="1"/>
    </xf>
    <xf numFmtId="20" fontId="10" fillId="0" borderId="17" xfId="0" applyNumberFormat="1" applyFont="1" applyFill="1" applyBorder="1" applyAlignment="1">
      <alignment horizontal="center"/>
    </xf>
    <xf numFmtId="20" fontId="2" fillId="3" borderId="17" xfId="0" applyNumberFormat="1" applyFont="1" applyFill="1" applyBorder="1" applyAlignment="1">
      <alignment horizontal="center"/>
    </xf>
    <xf numFmtId="20" fontId="2" fillId="0" borderId="17" xfId="0" applyNumberFormat="1" applyFont="1" applyFill="1" applyBorder="1" applyAlignment="1">
      <alignment horizontal="center"/>
    </xf>
    <xf numFmtId="20" fontId="10" fillId="0" borderId="24" xfId="0" applyNumberFormat="1" applyFont="1" applyFill="1" applyBorder="1" applyAlignment="1">
      <alignment horizontal="center"/>
    </xf>
    <xf numFmtId="20" fontId="2" fillId="3" borderId="24" xfId="0" applyNumberFormat="1" applyFont="1" applyFill="1" applyBorder="1" applyAlignment="1">
      <alignment horizontal="center"/>
    </xf>
    <xf numFmtId="20" fontId="10" fillId="0" borderId="24" xfId="0" applyNumberFormat="1" applyFont="1" applyFill="1" applyBorder="1" applyAlignment="1">
      <alignment/>
    </xf>
    <xf numFmtId="20" fontId="2" fillId="0" borderId="30" xfId="0" applyNumberFormat="1" applyFont="1" applyFill="1" applyBorder="1" applyAlignment="1">
      <alignment/>
    </xf>
    <xf numFmtId="20" fontId="0" fillId="0" borderId="24" xfId="0" applyNumberFormat="1" applyFill="1" applyBorder="1" applyAlignment="1">
      <alignment/>
    </xf>
    <xf numFmtId="20" fontId="0" fillId="0" borderId="24" xfId="0" applyNumberFormat="1" applyFill="1" applyBorder="1" applyAlignment="1">
      <alignment horizontal="center"/>
    </xf>
    <xf numFmtId="20" fontId="2" fillId="3" borderId="17" xfId="0" applyNumberFormat="1" applyFont="1" applyFill="1" applyBorder="1" applyAlignment="1">
      <alignment horizontal="center"/>
    </xf>
    <xf numFmtId="20" fontId="2" fillId="0" borderId="17" xfId="0" applyNumberFormat="1" applyFont="1" applyFill="1" applyBorder="1" applyAlignment="1">
      <alignment horizontal="center"/>
    </xf>
    <xf numFmtId="20" fontId="10" fillId="0" borderId="17" xfId="0" applyNumberFormat="1" applyFont="1" applyFill="1" applyBorder="1" applyAlignment="1">
      <alignment/>
    </xf>
    <xf numFmtId="20" fontId="0" fillId="0" borderId="17" xfId="0" applyNumberFormat="1" applyFill="1" applyBorder="1" applyAlignment="1">
      <alignment/>
    </xf>
    <xf numFmtId="20" fontId="0" fillId="0" borderId="17" xfId="0" applyNumberFormat="1" applyFill="1" applyBorder="1" applyAlignment="1">
      <alignment horizontal="center"/>
    </xf>
    <xf numFmtId="20" fontId="63" fillId="0" borderId="17" xfId="0" applyNumberFormat="1" applyFont="1" applyFill="1" applyBorder="1" applyAlignment="1">
      <alignment/>
    </xf>
    <xf numFmtId="20" fontId="10" fillId="0" borderId="17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20" fontId="10" fillId="0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20" fontId="10" fillId="0" borderId="0" xfId="0" applyNumberFormat="1" applyFont="1" applyFill="1" applyBorder="1" applyAlignment="1">
      <alignment/>
    </xf>
    <xf numFmtId="20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1" fillId="3" borderId="0" xfId="75" applyFont="1" applyFill="1" applyBorder="1" applyAlignment="1">
      <alignment/>
      <protection/>
    </xf>
    <xf numFmtId="0" fontId="34" fillId="3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3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Fill="1" applyAlignment="1">
      <alignment horizontal="center"/>
    </xf>
    <xf numFmtId="183" fontId="12" fillId="0" borderId="0" xfId="75" applyNumberFormat="1" applyFill="1" applyBorder="1" applyAlignment="1">
      <alignment horizontal="center"/>
      <protection/>
    </xf>
    <xf numFmtId="183" fontId="2" fillId="0" borderId="0" xfId="81" applyNumberFormat="1" applyFill="1" applyBorder="1" applyAlignment="1">
      <alignment horizontal="center"/>
      <protection/>
    </xf>
    <xf numFmtId="0" fontId="47" fillId="0" borderId="0" xfId="0" applyFont="1" applyAlignment="1">
      <alignment vertical="center" wrapText="1"/>
    </xf>
    <xf numFmtId="0" fontId="46" fillId="0" borderId="0" xfId="0" applyFont="1" applyBorder="1" applyAlignment="1">
      <alignment vertical="justify" wrapText="1"/>
    </xf>
    <xf numFmtId="0" fontId="47" fillId="3" borderId="21" xfId="0" applyFont="1" applyFill="1" applyBorder="1" applyAlignment="1">
      <alignment horizontal="center" vertical="center" wrapText="1"/>
    </xf>
    <xf numFmtId="0" fontId="11" fillId="0" borderId="25" xfId="75" applyFont="1" applyBorder="1" applyAlignment="1">
      <alignment horizontal="center" vertical="center" wrapText="1"/>
      <protection/>
    </xf>
    <xf numFmtId="0" fontId="47" fillId="3" borderId="22" xfId="0" applyFont="1" applyFill="1" applyBorder="1" applyAlignment="1">
      <alignment horizontal="center" vertical="center" wrapText="1"/>
    </xf>
    <xf numFmtId="20" fontId="11" fillId="0" borderId="24" xfId="75" applyNumberFormat="1" applyFont="1" applyFill="1" applyBorder="1" applyAlignment="1">
      <alignment horizontal="center"/>
      <protection/>
    </xf>
    <xf numFmtId="20" fontId="47" fillId="0" borderId="24" xfId="75" applyNumberFormat="1" applyFont="1" applyFill="1" applyBorder="1" applyAlignment="1">
      <alignment horizontal="center"/>
      <protection/>
    </xf>
    <xf numFmtId="180" fontId="11" fillId="0" borderId="24" xfId="75" applyNumberFormat="1" applyFont="1" applyFill="1" applyBorder="1" applyAlignment="1">
      <alignment horizontal="center"/>
      <protection/>
    </xf>
    <xf numFmtId="20" fontId="11" fillId="0" borderId="17" xfId="75" applyNumberFormat="1" applyFont="1" applyFill="1" applyBorder="1" applyAlignment="1">
      <alignment horizontal="center"/>
      <protection/>
    </xf>
    <xf numFmtId="180" fontId="11" fillId="0" borderId="17" xfId="75" applyNumberFormat="1" applyFont="1" applyFill="1" applyBorder="1" applyAlignment="1">
      <alignment horizontal="center"/>
      <protection/>
    </xf>
    <xf numFmtId="20" fontId="64" fillId="0" borderId="17" xfId="75" applyNumberFormat="1" applyFont="1" applyFill="1" applyBorder="1" applyAlignment="1">
      <alignment horizontal="center"/>
      <protection/>
    </xf>
    <xf numFmtId="0" fontId="47" fillId="0" borderId="0" xfId="0" applyFont="1" applyBorder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56" fillId="0" borderId="0" xfId="0" applyFont="1" applyAlignment="1">
      <alignment vertical="center" wrapText="1"/>
    </xf>
    <xf numFmtId="0" fontId="42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36" fillId="3" borderId="31" xfId="81" applyFont="1" applyFill="1" applyBorder="1" applyAlignment="1">
      <alignment horizontal="center"/>
      <protection/>
    </xf>
    <xf numFmtId="20" fontId="36" fillId="3" borderId="32" xfId="75" applyNumberFormat="1" applyFont="1" applyFill="1" applyBorder="1" applyAlignment="1">
      <alignment horizontal="center" vertical="center" wrapText="1"/>
      <protection/>
    </xf>
    <xf numFmtId="180" fontId="36" fillId="3" borderId="32" xfId="81" applyNumberFormat="1" applyFont="1" applyFill="1" applyBorder="1" applyAlignment="1">
      <alignment horizontal="center"/>
      <protection/>
    </xf>
    <xf numFmtId="180" fontId="36" fillId="3" borderId="33" xfId="81" applyNumberFormat="1" applyFont="1" applyFill="1" applyBorder="1" applyAlignment="1">
      <alignment horizontal="center"/>
      <protection/>
    </xf>
    <xf numFmtId="180" fontId="36" fillId="3" borderId="16" xfId="81" applyNumberFormat="1" applyFont="1" applyFill="1" applyBorder="1" applyAlignment="1">
      <alignment horizontal="center"/>
      <protection/>
    </xf>
    <xf numFmtId="20" fontId="36" fillId="3" borderId="17" xfId="75" applyNumberFormat="1" applyFont="1" applyFill="1" applyBorder="1" applyAlignment="1">
      <alignment horizontal="center" vertical="center" wrapText="1"/>
      <protection/>
    </xf>
    <xf numFmtId="180" fontId="36" fillId="3" borderId="17" xfId="81" applyNumberFormat="1" applyFont="1" applyFill="1" applyBorder="1" applyAlignment="1">
      <alignment horizontal="center"/>
      <protection/>
    </xf>
    <xf numFmtId="180" fontId="36" fillId="3" borderId="18" xfId="81" applyNumberFormat="1" applyFont="1" applyFill="1" applyBorder="1" applyAlignment="1">
      <alignment horizontal="center"/>
      <protection/>
    </xf>
    <xf numFmtId="180" fontId="65" fillId="3" borderId="17" xfId="81" applyNumberFormat="1" applyFont="1" applyFill="1" applyBorder="1" applyAlignment="1">
      <alignment horizontal="center"/>
      <protection/>
    </xf>
    <xf numFmtId="20" fontId="36" fillId="3" borderId="17" xfId="0" applyNumberFormat="1" applyFont="1" applyFill="1" applyBorder="1" applyAlignment="1">
      <alignment horizontal="center"/>
    </xf>
    <xf numFmtId="20" fontId="42" fillId="3" borderId="0" xfId="0" applyNumberFormat="1" applyFont="1" applyFill="1" applyBorder="1" applyAlignment="1">
      <alignment horizontal="center"/>
    </xf>
    <xf numFmtId="20" fontId="36" fillId="3" borderId="17" xfId="0" applyNumberFormat="1" applyFont="1" applyFill="1" applyBorder="1" applyAlignment="1">
      <alignment/>
    </xf>
    <xf numFmtId="0" fontId="36" fillId="3" borderId="17" xfId="0" applyFont="1" applyFill="1" applyBorder="1" applyAlignment="1">
      <alignment/>
    </xf>
    <xf numFmtId="0" fontId="36" fillId="3" borderId="17" xfId="0" applyFont="1" applyFill="1" applyBorder="1" applyAlignment="1">
      <alignment/>
    </xf>
    <xf numFmtId="0" fontId="36" fillId="0" borderId="34" xfId="0" applyFont="1" applyBorder="1" applyAlignment="1">
      <alignment horizontal="center"/>
    </xf>
    <xf numFmtId="0" fontId="36" fillId="0" borderId="35" xfId="0" applyFont="1" applyBorder="1" applyAlignment="1">
      <alignment horizontal="center"/>
    </xf>
    <xf numFmtId="20" fontId="36" fillId="0" borderId="35" xfId="0" applyNumberFormat="1" applyFont="1" applyBorder="1" applyAlignment="1">
      <alignment horizontal="center"/>
    </xf>
    <xf numFmtId="20" fontId="36" fillId="0" borderId="36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34" fillId="0" borderId="0" xfId="0" applyFont="1" applyAlignment="1">
      <alignment/>
    </xf>
    <xf numFmtId="0" fontId="66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11" fillId="0" borderId="24" xfId="0" applyFont="1" applyBorder="1" applyAlignment="1">
      <alignment horizontal="center" vertical="center" wrapText="1"/>
    </xf>
    <xf numFmtId="20" fontId="11" fillId="0" borderId="24" xfId="0" applyNumberFormat="1" applyFont="1" applyBorder="1" applyAlignment="1">
      <alignment horizontal="center" vertical="center" wrapText="1"/>
    </xf>
    <xf numFmtId="20" fontId="11" fillId="0" borderId="24" xfId="0" applyNumberFormat="1" applyFont="1" applyFill="1" applyBorder="1" applyAlignment="1">
      <alignment horizontal="center"/>
    </xf>
    <xf numFmtId="20" fontId="11" fillId="0" borderId="24" xfId="0" applyNumberFormat="1" applyFont="1" applyBorder="1" applyAlignment="1">
      <alignment horizontal="center"/>
    </xf>
    <xf numFmtId="0" fontId="11" fillId="0" borderId="17" xfId="0" applyFont="1" applyBorder="1" applyAlignment="1">
      <alignment horizontal="center" vertical="center" wrapText="1"/>
    </xf>
    <xf numFmtId="20" fontId="11" fillId="0" borderId="17" xfId="0" applyNumberFormat="1" applyFont="1" applyFill="1" applyBorder="1" applyAlignment="1">
      <alignment horizontal="center"/>
    </xf>
    <xf numFmtId="20" fontId="11" fillId="0" borderId="17" xfId="0" applyNumberFormat="1" applyFont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20" fontId="11" fillId="0" borderId="17" xfId="0" applyNumberFormat="1" applyFont="1" applyFill="1" applyBorder="1" applyAlignment="1">
      <alignment/>
    </xf>
    <xf numFmtId="0" fontId="11" fillId="0" borderId="17" xfId="0" applyFont="1" applyFill="1" applyBorder="1" applyAlignment="1">
      <alignment/>
    </xf>
    <xf numFmtId="20" fontId="67" fillId="0" borderId="17" xfId="0" applyNumberFormat="1" applyFont="1" applyFill="1" applyBorder="1" applyAlignment="1">
      <alignment horizontal="center"/>
    </xf>
    <xf numFmtId="20" fontId="43" fillId="0" borderId="17" xfId="0" applyNumberFormat="1" applyFont="1" applyFill="1" applyBorder="1" applyAlignment="1">
      <alignment horizontal="center"/>
    </xf>
    <xf numFmtId="180" fontId="11" fillId="0" borderId="17" xfId="0" applyNumberFormat="1" applyFont="1" applyFill="1" applyBorder="1" applyAlignment="1">
      <alignment/>
    </xf>
    <xf numFmtId="0" fontId="0" fillId="3" borderId="0" xfId="0" applyFont="1" applyFill="1" applyBorder="1" applyAlignment="1">
      <alignment horizontal="center"/>
    </xf>
    <xf numFmtId="20" fontId="0" fillId="0" borderId="0" xfId="0" applyNumberFormat="1" applyFont="1" applyFill="1" applyBorder="1" applyAlignment="1">
      <alignment horizontal="center"/>
    </xf>
    <xf numFmtId="20" fontId="10" fillId="0" borderId="0" xfId="0" applyNumberFormat="1" applyFont="1" applyFill="1" applyBorder="1" applyAlignment="1">
      <alignment/>
    </xf>
    <xf numFmtId="20" fontId="11" fillId="0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Alignment="1">
      <alignment/>
    </xf>
    <xf numFmtId="0" fontId="43" fillId="3" borderId="0" xfId="78" applyFont="1" applyFill="1" applyAlignment="1">
      <alignment horizontal="center"/>
      <protection/>
    </xf>
    <xf numFmtId="180" fontId="42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20" fontId="11" fillId="3" borderId="0" xfId="0" applyNumberFormat="1" applyFont="1" applyFill="1" applyBorder="1" applyAlignment="1">
      <alignment horizontal="center"/>
    </xf>
    <xf numFmtId="20" fontId="11" fillId="3" borderId="0" xfId="0" applyNumberFormat="1" applyFont="1" applyFill="1" applyBorder="1" applyAlignment="1">
      <alignment horizontal="center"/>
    </xf>
    <xf numFmtId="20" fontId="34" fillId="3" borderId="0" xfId="0" applyNumberFormat="1" applyFont="1" applyFill="1" applyBorder="1" applyAlignment="1">
      <alignment horizontal="center"/>
    </xf>
    <xf numFmtId="0" fontId="11" fillId="3" borderId="0" xfId="0" applyFont="1" applyFill="1" applyBorder="1" applyAlignment="1">
      <alignment/>
    </xf>
    <xf numFmtId="20" fontId="11" fillId="3" borderId="24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1" fillId="3" borderId="17" xfId="75" applyFont="1" applyFill="1" applyBorder="1" applyAlignment="1">
      <alignment horizontal="center"/>
      <protection/>
    </xf>
    <xf numFmtId="20" fontId="11" fillId="3" borderId="17" xfId="75" applyNumberFormat="1" applyFont="1" applyFill="1" applyBorder="1" applyAlignment="1">
      <alignment horizontal="center"/>
      <protection/>
    </xf>
    <xf numFmtId="20" fontId="11" fillId="3" borderId="17" xfId="81" applyNumberFormat="1" applyFont="1" applyFill="1" applyBorder="1" applyAlignment="1">
      <alignment horizontal="center"/>
      <protection/>
    </xf>
    <xf numFmtId="20" fontId="11" fillId="3" borderId="18" xfId="75" applyNumberFormat="1" applyFont="1" applyFill="1" applyBorder="1" applyAlignment="1">
      <alignment horizontal="center"/>
      <protection/>
    </xf>
    <xf numFmtId="20" fontId="11" fillId="3" borderId="24" xfId="75" applyNumberFormat="1" applyFont="1" applyFill="1" applyBorder="1" applyAlignment="1">
      <alignment horizontal="center"/>
      <protection/>
    </xf>
    <xf numFmtId="20" fontId="11" fillId="3" borderId="24" xfId="75" applyNumberFormat="1" applyFont="1" applyFill="1" applyBorder="1" applyAlignment="1">
      <alignment horizontal="center"/>
      <protection/>
    </xf>
    <xf numFmtId="20" fontId="11" fillId="3" borderId="17" xfId="75" applyNumberFormat="1" applyFont="1" applyFill="1" applyBorder="1" applyAlignment="1">
      <alignment horizontal="center"/>
      <protection/>
    </xf>
    <xf numFmtId="20" fontId="11" fillId="3" borderId="37" xfId="75" applyNumberFormat="1" applyFont="1" applyFill="1" applyBorder="1" applyAlignment="1">
      <alignment horizontal="center"/>
      <protection/>
    </xf>
    <xf numFmtId="20" fontId="11" fillId="0" borderId="24" xfId="0" applyNumberFormat="1" applyFont="1" applyFill="1" applyBorder="1" applyAlignment="1">
      <alignment horizontal="center"/>
    </xf>
    <xf numFmtId="20" fontId="6" fillId="0" borderId="0" xfId="75" applyNumberFormat="1" applyFont="1" applyFill="1" applyBorder="1" applyAlignment="1">
      <alignment horizontal="center"/>
      <protection/>
    </xf>
    <xf numFmtId="20" fontId="11" fillId="3" borderId="24" xfId="0" applyNumberFormat="1" applyFont="1" applyFill="1" applyBorder="1" applyAlignment="1">
      <alignment horizontal="center"/>
    </xf>
    <xf numFmtId="20" fontId="11" fillId="0" borderId="17" xfId="0" applyNumberFormat="1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20" fontId="69" fillId="3" borderId="0" xfId="75" applyNumberFormat="1" applyFont="1" applyFill="1" applyBorder="1" applyAlignment="1">
      <alignment horizontal="center"/>
      <protection/>
    </xf>
    <xf numFmtId="20" fontId="6" fillId="3" borderId="0" xfId="75" applyNumberFormat="1" applyFont="1" applyFill="1" applyBorder="1" applyAlignment="1">
      <alignment horizontal="center"/>
      <protection/>
    </xf>
    <xf numFmtId="20" fontId="6" fillId="3" borderId="0" xfId="75" applyNumberFormat="1" applyFont="1" applyFill="1" applyBorder="1" applyAlignment="1">
      <alignment horizontal="center"/>
      <protection/>
    </xf>
    <xf numFmtId="20" fontId="11" fillId="0" borderId="0" xfId="0" applyNumberFormat="1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20" fontId="6" fillId="3" borderId="0" xfId="81" applyNumberFormat="1" applyFont="1" applyFill="1" applyBorder="1" applyAlignment="1">
      <alignment horizontal="center"/>
      <protection/>
    </xf>
    <xf numFmtId="0" fontId="2" fillId="0" borderId="0" xfId="0" applyFont="1" applyAlignment="1">
      <alignment/>
    </xf>
    <xf numFmtId="0" fontId="30" fillId="0" borderId="0" xfId="75" applyFont="1">
      <alignment/>
      <protection/>
    </xf>
    <xf numFmtId="20" fontId="32" fillId="0" borderId="0" xfId="75" applyNumberFormat="1" applyFont="1" applyBorder="1" applyAlignment="1">
      <alignment horizontal="center"/>
      <protection/>
    </xf>
    <xf numFmtId="0" fontId="30" fillId="0" borderId="0" xfId="75" applyFont="1" applyBorder="1">
      <alignment/>
      <protection/>
    </xf>
    <xf numFmtId="0" fontId="2" fillId="0" borderId="0" xfId="0" applyFont="1" applyBorder="1" applyAlignment="1">
      <alignment horizontal="center"/>
    </xf>
    <xf numFmtId="20" fontId="6" fillId="0" borderId="0" xfId="81" applyNumberFormat="1" applyFont="1" applyBorder="1" applyAlignment="1">
      <alignment horizontal="center"/>
      <protection/>
    </xf>
    <xf numFmtId="0" fontId="61" fillId="3" borderId="0" xfId="0" applyFont="1" applyFill="1" applyAlignment="1">
      <alignment horizontal="center"/>
    </xf>
    <xf numFmtId="0" fontId="68" fillId="3" borderId="0" xfId="0" applyFont="1" applyFill="1" applyAlignment="1">
      <alignment horizontal="center"/>
    </xf>
    <xf numFmtId="0" fontId="61" fillId="3" borderId="0" xfId="0" applyFont="1" applyFill="1" applyBorder="1" applyAlignment="1">
      <alignment horizontal="center"/>
    </xf>
    <xf numFmtId="0" fontId="0" fillId="3" borderId="21" xfId="0" applyFill="1" applyBorder="1" applyAlignment="1">
      <alignment horizontal="center" wrapText="1"/>
    </xf>
    <xf numFmtId="0" fontId="34" fillId="3" borderId="21" xfId="0" applyFont="1" applyFill="1" applyBorder="1" applyAlignment="1">
      <alignment horizontal="center" vertical="center" wrapText="1"/>
    </xf>
    <xf numFmtId="0" fontId="34" fillId="3" borderId="38" xfId="0" applyFont="1" applyFill="1" applyBorder="1" applyAlignment="1">
      <alignment horizontal="center" vertical="center" wrapText="1"/>
    </xf>
    <xf numFmtId="0" fontId="34" fillId="3" borderId="25" xfId="0" applyFont="1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wrapText="1"/>
    </xf>
    <xf numFmtId="0" fontId="52" fillId="0" borderId="17" xfId="78" applyFont="1" applyFill="1" applyBorder="1" applyAlignment="1">
      <alignment horizontal="center"/>
      <protection/>
    </xf>
    <xf numFmtId="20" fontId="48" fillId="0" borderId="17" xfId="78" applyNumberFormat="1" applyFont="1" applyFill="1" applyBorder="1" applyAlignment="1">
      <alignment horizontal="center"/>
      <protection/>
    </xf>
    <xf numFmtId="20" fontId="47" fillId="0" borderId="17" xfId="78" applyNumberFormat="1" applyFont="1" applyFill="1" applyBorder="1" applyAlignment="1">
      <alignment horizontal="center"/>
      <protection/>
    </xf>
    <xf numFmtId="0" fontId="34" fillId="3" borderId="17" xfId="0" applyFont="1" applyFill="1" applyBorder="1" applyAlignment="1">
      <alignment horizontal="center" wrapText="1"/>
    </xf>
    <xf numFmtId="20" fontId="47" fillId="9" borderId="0" xfId="75" applyNumberFormat="1" applyFont="1" applyFill="1" applyBorder="1" applyAlignment="1">
      <alignment horizontal="center"/>
      <protection/>
    </xf>
    <xf numFmtId="20" fontId="47" fillId="0" borderId="0" xfId="75" applyNumberFormat="1" applyFont="1" applyFill="1" applyBorder="1" applyAlignment="1">
      <alignment horizontal="center"/>
      <protection/>
    </xf>
    <xf numFmtId="20" fontId="47" fillId="25" borderId="0" xfId="75" applyNumberFormat="1" applyFont="1" applyFill="1" applyBorder="1" applyAlignment="1">
      <alignment horizontal="center"/>
      <protection/>
    </xf>
    <xf numFmtId="20" fontId="47" fillId="0" borderId="0" xfId="75" applyNumberFormat="1" applyFont="1" applyFill="1" applyBorder="1" applyAlignment="1">
      <alignment/>
      <protection/>
    </xf>
    <xf numFmtId="20" fontId="58" fillId="0" borderId="0" xfId="75" applyNumberFormat="1" applyFont="1" applyFill="1" applyBorder="1" applyAlignment="1">
      <alignment/>
      <protection/>
    </xf>
    <xf numFmtId="0" fontId="34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12" fillId="0" borderId="17" xfId="78" applyFont="1" applyFill="1" applyBorder="1">
      <alignment/>
      <protection/>
    </xf>
    <xf numFmtId="0" fontId="12" fillId="0" borderId="0" xfId="78" applyBorder="1">
      <alignment/>
      <protection/>
    </xf>
    <xf numFmtId="0" fontId="11" fillId="0" borderId="0" xfId="0" applyFont="1" applyAlignment="1">
      <alignment horizontal="center"/>
    </xf>
    <xf numFmtId="0" fontId="47" fillId="3" borderId="0" xfId="0" applyFont="1" applyFill="1" applyBorder="1" applyAlignment="1">
      <alignment horizontal="center" vertical="center" wrapText="1"/>
    </xf>
    <xf numFmtId="0" fontId="46" fillId="0" borderId="39" xfId="0" applyFont="1" applyBorder="1" applyAlignment="1">
      <alignment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183" fontId="35" fillId="0" borderId="17" xfId="75" applyNumberFormat="1" applyFont="1" applyFill="1" applyBorder="1" applyAlignment="1">
      <alignment horizontal="center"/>
      <protection/>
    </xf>
    <xf numFmtId="20" fontId="47" fillId="0" borderId="17" xfId="75" applyNumberFormat="1" applyFont="1" applyBorder="1" applyAlignment="1">
      <alignment horizontal="center"/>
      <protection/>
    </xf>
    <xf numFmtId="183" fontId="70" fillId="0" borderId="17" xfId="75" applyNumberFormat="1" applyFont="1" applyFill="1" applyBorder="1" applyAlignment="1">
      <alignment horizontal="center"/>
      <protection/>
    </xf>
    <xf numFmtId="183" fontId="71" fillId="0" borderId="17" xfId="75" applyNumberFormat="1" applyFont="1" applyFill="1" applyBorder="1" applyAlignment="1">
      <alignment horizontal="center"/>
      <protection/>
    </xf>
    <xf numFmtId="183" fontId="57" fillId="0" borderId="17" xfId="75" applyNumberFormat="1" applyFont="1" applyFill="1" applyBorder="1" applyAlignment="1">
      <alignment horizontal="center"/>
      <protection/>
    </xf>
    <xf numFmtId="180" fontId="42" fillId="0" borderId="0" xfId="0" applyNumberFormat="1" applyFont="1" applyFill="1" applyBorder="1" applyAlignment="1">
      <alignment horizontal="center"/>
    </xf>
    <xf numFmtId="0" fontId="47" fillId="0" borderId="17" xfId="0" applyFont="1" applyBorder="1" applyAlignment="1">
      <alignment horizontal="center" vertical="center" wrapText="1"/>
    </xf>
    <xf numFmtId="183" fontId="36" fillId="0" borderId="17" xfId="75" applyNumberFormat="1" applyFont="1" applyFill="1" applyBorder="1" applyAlignment="1">
      <alignment horizontal="center"/>
      <protection/>
    </xf>
    <xf numFmtId="20" fontId="11" fillId="3" borderId="24" xfId="77" applyNumberFormat="1" applyFont="1" applyFill="1" applyBorder="1" applyAlignment="1">
      <alignment horizontal="center" vertical="center"/>
      <protection/>
    </xf>
    <xf numFmtId="20" fontId="11" fillId="3" borderId="17" xfId="77" applyNumberFormat="1" applyFont="1" applyFill="1" applyBorder="1" applyAlignment="1">
      <alignment horizontal="center" vertical="center"/>
      <protection/>
    </xf>
    <xf numFmtId="183" fontId="36" fillId="0" borderId="0" xfId="75" applyNumberFormat="1" applyFont="1" applyFill="1" applyBorder="1" applyAlignment="1">
      <alignment horizontal="center"/>
      <protection/>
    </xf>
    <xf numFmtId="0" fontId="36" fillId="0" borderId="0" xfId="75" applyFont="1" applyFill="1" applyBorder="1" applyAlignment="1">
      <alignment horizontal="center"/>
      <protection/>
    </xf>
    <xf numFmtId="0" fontId="47" fillId="0" borderId="40" xfId="0" applyFont="1" applyBorder="1" applyAlignment="1">
      <alignment horizontal="center" vertical="center" wrapText="1"/>
    </xf>
    <xf numFmtId="0" fontId="47" fillId="0" borderId="41" xfId="0" applyFont="1" applyBorder="1" applyAlignment="1">
      <alignment horizontal="center" vertical="center" wrapText="1"/>
    </xf>
    <xf numFmtId="0" fontId="47" fillId="0" borderId="32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20" fontId="47" fillId="0" borderId="17" xfId="0" applyNumberFormat="1" applyFont="1" applyFill="1" applyBorder="1" applyAlignment="1">
      <alignment horizontal="center"/>
    </xf>
    <xf numFmtId="20" fontId="0" fillId="0" borderId="0" xfId="0" applyNumberFormat="1" applyAlignment="1">
      <alignment/>
    </xf>
    <xf numFmtId="20" fontId="47" fillId="3" borderId="17" xfId="0" applyNumberFormat="1" applyFont="1" applyFill="1" applyBorder="1" applyAlignment="1">
      <alignment horizontal="center"/>
    </xf>
    <xf numFmtId="0" fontId="47" fillId="3" borderId="0" xfId="74" applyFont="1" applyFill="1" applyBorder="1" applyAlignment="1">
      <alignment horizontal="left"/>
      <protection/>
    </xf>
    <xf numFmtId="0" fontId="51" fillId="3" borderId="0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67" fillId="3" borderId="0" xfId="0" applyFont="1" applyFill="1" applyAlignment="1">
      <alignment horizontal="center"/>
    </xf>
    <xf numFmtId="0" fontId="11" fillId="3" borderId="31" xfId="0" applyFont="1" applyFill="1" applyBorder="1" applyAlignment="1">
      <alignment horizontal="center"/>
    </xf>
    <xf numFmtId="0" fontId="11" fillId="3" borderId="32" xfId="0" applyFont="1" applyFill="1" applyBorder="1" applyAlignment="1">
      <alignment horizontal="center"/>
    </xf>
    <xf numFmtId="0" fontId="11" fillId="3" borderId="32" xfId="0" applyFont="1" applyFill="1" applyBorder="1" applyAlignment="1">
      <alignment horizontal="center"/>
    </xf>
    <xf numFmtId="20" fontId="11" fillId="3" borderId="32" xfId="0" applyNumberFormat="1" applyFont="1" applyFill="1" applyBorder="1" applyAlignment="1">
      <alignment horizontal="center"/>
    </xf>
    <xf numFmtId="20" fontId="11" fillId="3" borderId="32" xfId="0" applyNumberFormat="1" applyFont="1" applyFill="1" applyBorder="1" applyAlignment="1">
      <alignment horizontal="center"/>
    </xf>
    <xf numFmtId="0" fontId="11" fillId="3" borderId="33" xfId="0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20" fontId="11" fillId="3" borderId="17" xfId="0" applyNumberFormat="1" applyFont="1" applyFill="1" applyBorder="1" applyAlignment="1">
      <alignment horizontal="center"/>
    </xf>
    <xf numFmtId="20" fontId="11" fillId="3" borderId="17" xfId="0" applyNumberFormat="1" applyFont="1" applyFill="1" applyBorder="1" applyAlignment="1">
      <alignment horizontal="center"/>
    </xf>
    <xf numFmtId="0" fontId="11" fillId="3" borderId="18" xfId="0" applyFont="1" applyFill="1" applyBorder="1" applyAlignment="1">
      <alignment horizontal="center"/>
    </xf>
    <xf numFmtId="20" fontId="11" fillId="3" borderId="18" xfId="0" applyNumberFormat="1" applyFont="1" applyFill="1" applyBorder="1" applyAlignment="1">
      <alignment horizontal="center"/>
    </xf>
    <xf numFmtId="20" fontId="11" fillId="3" borderId="16" xfId="0" applyNumberFormat="1" applyFont="1" applyFill="1" applyBorder="1" applyAlignment="1">
      <alignment horizontal="center"/>
    </xf>
    <xf numFmtId="20" fontId="11" fillId="3" borderId="18" xfId="0" applyNumberFormat="1" applyFont="1" applyFill="1" applyBorder="1" applyAlignment="1">
      <alignment horizontal="center"/>
    </xf>
    <xf numFmtId="20" fontId="11" fillId="3" borderId="16" xfId="0" applyNumberFormat="1" applyFont="1" applyFill="1" applyBorder="1" applyAlignment="1">
      <alignment horizontal="center"/>
    </xf>
    <xf numFmtId="183" fontId="11" fillId="3" borderId="16" xfId="0" applyNumberFormat="1" applyFont="1" applyFill="1" applyBorder="1" applyAlignment="1">
      <alignment horizontal="center"/>
    </xf>
    <xf numFmtId="183" fontId="11" fillId="3" borderId="16" xfId="0" applyNumberFormat="1" applyFont="1" applyFill="1" applyBorder="1" applyAlignment="1">
      <alignment horizontal="center"/>
    </xf>
    <xf numFmtId="183" fontId="11" fillId="3" borderId="17" xfId="0" applyNumberFormat="1" applyFont="1" applyFill="1" applyBorder="1" applyAlignment="1">
      <alignment horizontal="center"/>
    </xf>
    <xf numFmtId="20" fontId="74" fillId="3" borderId="18" xfId="0" applyNumberFormat="1" applyFont="1" applyFill="1" applyBorder="1" applyAlignment="1">
      <alignment horizontal="center"/>
    </xf>
    <xf numFmtId="183" fontId="11" fillId="3" borderId="18" xfId="0" applyNumberFormat="1" applyFont="1" applyFill="1" applyBorder="1" applyAlignment="1">
      <alignment horizontal="center"/>
    </xf>
    <xf numFmtId="20" fontId="43" fillId="3" borderId="17" xfId="0" applyNumberFormat="1" applyFont="1" applyFill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0" fillId="3" borderId="0" xfId="0" applyFont="1" applyFill="1" applyAlignment="1">
      <alignment/>
    </xf>
    <xf numFmtId="0" fontId="75" fillId="3" borderId="0" xfId="0" applyFont="1" applyFill="1" applyAlignment="1">
      <alignment/>
    </xf>
    <xf numFmtId="0" fontId="47" fillId="3" borderId="0" xfId="0" applyFont="1" applyFill="1" applyAlignment="1">
      <alignment vertical="center" wrapText="1"/>
    </xf>
    <xf numFmtId="0" fontId="46" fillId="3" borderId="0" xfId="0" applyFont="1" applyFill="1" applyAlignment="1">
      <alignment vertical="center" wrapText="1"/>
    </xf>
    <xf numFmtId="20" fontId="11" fillId="3" borderId="24" xfId="0" applyNumberFormat="1" applyFont="1" applyFill="1" applyBorder="1" applyAlignment="1">
      <alignment horizontal="center"/>
    </xf>
    <xf numFmtId="20" fontId="11" fillId="3" borderId="24" xfId="0" applyNumberFormat="1" applyFont="1" applyFill="1" applyBorder="1" applyAlignment="1">
      <alignment horizontal="center" vertical="center"/>
    </xf>
    <xf numFmtId="0" fontId="47" fillId="3" borderId="0" xfId="0" applyFont="1" applyFill="1" applyBorder="1" applyAlignment="1">
      <alignment/>
    </xf>
    <xf numFmtId="20" fontId="11" fillId="3" borderId="17" xfId="0" applyNumberFormat="1" applyFont="1" applyFill="1" applyBorder="1" applyAlignment="1">
      <alignment horizontal="center" vertical="center"/>
    </xf>
    <xf numFmtId="20" fontId="11" fillId="3" borderId="17" xfId="0" applyNumberFormat="1" applyFont="1" applyFill="1" applyBorder="1" applyAlignment="1">
      <alignment horizontal="center" vertical="center"/>
    </xf>
    <xf numFmtId="20" fontId="76" fillId="3" borderId="42" xfId="0" applyNumberFormat="1" applyFont="1" applyFill="1" applyBorder="1" applyAlignment="1">
      <alignment horizontal="center" vertical="center"/>
    </xf>
    <xf numFmtId="183" fontId="34" fillId="3" borderId="43" xfId="75" applyNumberFormat="1" applyFont="1" applyFill="1" applyBorder="1" applyAlignment="1">
      <alignment horizontal="center" vertical="center"/>
      <protection/>
    </xf>
    <xf numFmtId="0" fontId="47" fillId="0" borderId="0" xfId="0" applyFont="1" applyFill="1" applyAlignment="1">
      <alignment/>
    </xf>
    <xf numFmtId="20" fontId="11" fillId="3" borderId="17" xfId="0" applyNumberFormat="1" applyFont="1" applyFill="1" applyBorder="1" applyAlignment="1">
      <alignment vertical="center"/>
    </xf>
    <xf numFmtId="20" fontId="11" fillId="3" borderId="17" xfId="0" applyNumberFormat="1" applyFont="1" applyFill="1" applyBorder="1" applyAlignment="1">
      <alignment/>
    </xf>
    <xf numFmtId="0" fontId="11" fillId="0" borderId="17" xfId="0" applyFont="1" applyBorder="1" applyAlignment="1">
      <alignment/>
    </xf>
    <xf numFmtId="0" fontId="30" fillId="3" borderId="0" xfId="0" applyFont="1" applyFill="1" applyAlignment="1">
      <alignment/>
    </xf>
    <xf numFmtId="20" fontId="11" fillId="3" borderId="17" xfId="0" applyNumberFormat="1" applyFont="1" applyFill="1" applyBorder="1" applyAlignment="1">
      <alignment vertical="center"/>
    </xf>
    <xf numFmtId="0" fontId="11" fillId="3" borderId="17" xfId="0" applyFont="1" applyFill="1" applyBorder="1" applyAlignment="1">
      <alignment/>
    </xf>
    <xf numFmtId="20" fontId="11" fillId="3" borderId="17" xfId="0" applyNumberFormat="1" applyFont="1" applyFill="1" applyBorder="1" applyAlignment="1">
      <alignment/>
    </xf>
    <xf numFmtId="20" fontId="61" fillId="0" borderId="0" xfId="0" applyNumberFormat="1" applyFont="1" applyFill="1" applyBorder="1" applyAlignment="1">
      <alignment horizontal="center"/>
    </xf>
    <xf numFmtId="20" fontId="34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10" fillId="3" borderId="0" xfId="0" applyFont="1" applyFill="1" applyAlignment="1">
      <alignment horizontal="center"/>
    </xf>
    <xf numFmtId="0" fontId="41" fillId="3" borderId="0" xfId="0" applyFont="1" applyFill="1" applyAlignment="1">
      <alignment horizontal="center" wrapText="1"/>
    </xf>
    <xf numFmtId="0" fontId="10" fillId="3" borderId="0" xfId="0" applyFont="1" applyFill="1" applyAlignment="1">
      <alignment horizontal="center"/>
    </xf>
    <xf numFmtId="0" fontId="77" fillId="3" borderId="0" xfId="0" applyFont="1" applyFill="1" applyAlignment="1">
      <alignment horizontal="center" vertical="top"/>
    </xf>
    <xf numFmtId="20" fontId="30" fillId="3" borderId="32" xfId="0" applyNumberFormat="1" applyFont="1" applyFill="1" applyBorder="1" applyAlignment="1">
      <alignment horizontal="center"/>
    </xf>
    <xf numFmtId="20" fontId="30" fillId="3" borderId="24" xfId="0" applyNumberFormat="1" applyFont="1" applyFill="1" applyBorder="1" applyAlignment="1">
      <alignment horizontal="center"/>
    </xf>
    <xf numFmtId="20" fontId="30" fillId="3" borderId="17" xfId="0" applyNumberFormat="1" applyFont="1" applyFill="1" applyBorder="1" applyAlignment="1">
      <alignment horizontal="center"/>
    </xf>
    <xf numFmtId="20" fontId="30" fillId="3" borderId="17" xfId="0" applyNumberFormat="1" applyFont="1" applyFill="1" applyBorder="1" applyAlignment="1">
      <alignment horizontal="center"/>
    </xf>
    <xf numFmtId="20" fontId="30" fillId="3" borderId="20" xfId="0" applyNumberFormat="1" applyFont="1" applyFill="1" applyBorder="1" applyAlignment="1">
      <alignment horizontal="center"/>
    </xf>
    <xf numFmtId="20" fontId="30" fillId="3" borderId="24" xfId="0" applyNumberFormat="1" applyFont="1" applyFill="1" applyBorder="1" applyAlignment="1">
      <alignment horizontal="center"/>
    </xf>
    <xf numFmtId="180" fontId="30" fillId="3" borderId="17" xfId="0" applyNumberFormat="1" applyFont="1" applyFill="1" applyBorder="1" applyAlignment="1">
      <alignment horizontal="center"/>
    </xf>
    <xf numFmtId="20" fontId="78" fillId="3" borderId="0" xfId="0" applyNumberFormat="1" applyFont="1" applyFill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/>
    </xf>
    <xf numFmtId="0" fontId="40" fillId="3" borderId="0" xfId="0" applyFont="1" applyFill="1" applyAlignment="1">
      <alignment/>
    </xf>
    <xf numFmtId="0" fontId="79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61" fillId="3" borderId="0" xfId="0" applyFont="1" applyFill="1" applyAlignment="1">
      <alignment/>
    </xf>
    <xf numFmtId="0" fontId="34" fillId="3" borderId="0" xfId="0" applyFont="1" applyFill="1" applyAlignment="1">
      <alignment/>
    </xf>
    <xf numFmtId="0" fontId="34" fillId="3" borderId="0" xfId="0" applyFont="1" applyFill="1" applyAlignment="1">
      <alignment/>
    </xf>
    <xf numFmtId="0" fontId="10" fillId="3" borderId="21" xfId="0" applyFont="1" applyFill="1" applyBorder="1" applyAlignment="1">
      <alignment horizontal="center" vertical="center" wrapText="1"/>
    </xf>
    <xf numFmtId="0" fontId="10" fillId="3" borderId="25" xfId="0" applyFont="1" applyFill="1" applyBorder="1" applyAlignment="1">
      <alignment horizontal="center" vertical="center" wrapText="1"/>
    </xf>
    <xf numFmtId="20" fontId="10" fillId="3" borderId="25" xfId="0" applyNumberFormat="1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6" fillId="3" borderId="0" xfId="74" applyFont="1" applyFill="1" applyBorder="1" applyAlignment="1">
      <alignment/>
      <protection/>
    </xf>
    <xf numFmtId="0" fontId="47" fillId="3" borderId="0" xfId="74" applyFont="1" applyFill="1" applyBorder="1" applyAlignment="1">
      <alignment horizontal="center"/>
      <protection/>
    </xf>
    <xf numFmtId="0" fontId="45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3" borderId="44" xfId="0" applyFont="1" applyFill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0" fillId="0" borderId="45" xfId="0" applyFont="1" applyBorder="1" applyAlignment="1">
      <alignment horizont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45" fillId="0" borderId="17" xfId="0" applyFont="1" applyBorder="1" applyAlignment="1">
      <alignment horizontal="center"/>
    </xf>
    <xf numFmtId="20" fontId="78" fillId="3" borderId="17" xfId="0" applyNumberFormat="1" applyFont="1" applyFill="1" applyBorder="1" applyAlignment="1">
      <alignment horizontal="center"/>
    </xf>
    <xf numFmtId="20" fontId="83" fillId="0" borderId="17" xfId="0" applyNumberFormat="1" applyFont="1" applyFill="1" applyBorder="1" applyAlignment="1">
      <alignment horizontal="center"/>
    </xf>
    <xf numFmtId="20" fontId="84" fillId="0" borderId="17" xfId="0" applyNumberFormat="1" applyFont="1" applyFill="1" applyBorder="1" applyAlignment="1">
      <alignment horizontal="center"/>
    </xf>
    <xf numFmtId="20" fontId="83" fillId="3" borderId="17" xfId="0" applyNumberFormat="1" applyFont="1" applyFill="1" applyBorder="1" applyAlignment="1">
      <alignment horizontal="center"/>
    </xf>
    <xf numFmtId="20" fontId="84" fillId="3" borderId="17" xfId="0" applyNumberFormat="1" applyFont="1" applyFill="1" applyBorder="1" applyAlignment="1">
      <alignment horizontal="center"/>
    </xf>
    <xf numFmtId="0" fontId="0" fillId="0" borderId="42" xfId="0" applyBorder="1" applyAlignment="1">
      <alignment/>
    </xf>
    <xf numFmtId="0" fontId="0" fillId="3" borderId="17" xfId="0" applyFill="1" applyBorder="1" applyAlignment="1">
      <alignment horizontal="center"/>
    </xf>
    <xf numFmtId="0" fontId="0" fillId="0" borderId="17" xfId="0" applyBorder="1" applyAlignment="1">
      <alignment/>
    </xf>
    <xf numFmtId="0" fontId="45" fillId="0" borderId="0" xfId="0" applyFont="1" applyBorder="1" applyAlignment="1">
      <alignment horizontal="center"/>
    </xf>
    <xf numFmtId="20" fontId="41" fillId="0" borderId="0" xfId="0" applyNumberFormat="1" applyFont="1" applyAlignment="1">
      <alignment horizontal="center"/>
    </xf>
    <xf numFmtId="20" fontId="0" fillId="0" borderId="0" xfId="0" applyNumberFormat="1" applyAlignment="1">
      <alignment horizontal="center"/>
    </xf>
    <xf numFmtId="20" fontId="10" fillId="3" borderId="10" xfId="0" applyNumberFormat="1" applyFont="1" applyFill="1" applyBorder="1" applyAlignment="1">
      <alignment horizontal="center" vertical="center" wrapText="1"/>
    </xf>
    <xf numFmtId="20" fontId="2" fillId="3" borderId="17" xfId="0" applyNumberFormat="1" applyFont="1" applyFill="1" applyBorder="1" applyAlignment="1">
      <alignment horizontal="center" vertical="center"/>
    </xf>
    <xf numFmtId="20" fontId="0" fillId="3" borderId="0" xfId="0" applyNumberFormat="1" applyFill="1" applyBorder="1" applyAlignment="1">
      <alignment horizontal="center"/>
    </xf>
    <xf numFmtId="20" fontId="10" fillId="3" borderId="0" xfId="0" applyNumberFormat="1" applyFont="1" applyFill="1" applyBorder="1" applyAlignment="1">
      <alignment horizontal="center" vertical="center"/>
    </xf>
    <xf numFmtId="20" fontId="2" fillId="3" borderId="0" xfId="0" applyNumberFormat="1" applyFont="1" applyFill="1" applyBorder="1" applyAlignment="1">
      <alignment horizontal="center"/>
    </xf>
    <xf numFmtId="20" fontId="10" fillId="3" borderId="0" xfId="0" applyNumberFormat="1" applyFont="1" applyFill="1" applyBorder="1" applyAlignment="1">
      <alignment horizontal="center"/>
    </xf>
    <xf numFmtId="20" fontId="2" fillId="3" borderId="0" xfId="0" applyNumberFormat="1" applyFont="1" applyFill="1" applyBorder="1" applyAlignment="1">
      <alignment horizontal="center" vertical="center"/>
    </xf>
    <xf numFmtId="20" fontId="0" fillId="0" borderId="0" xfId="0" applyNumberFormat="1" applyFill="1" applyBorder="1" applyAlignment="1">
      <alignment horizontal="center"/>
    </xf>
    <xf numFmtId="20" fontId="10" fillId="0" borderId="0" xfId="0" applyNumberFormat="1" applyFont="1" applyFill="1" applyBorder="1" applyAlignment="1">
      <alignment horizontal="center" vertical="center"/>
    </xf>
    <xf numFmtId="20" fontId="2" fillId="0" borderId="0" xfId="0" applyNumberFormat="1" applyFont="1" applyFill="1" applyBorder="1" applyAlignment="1">
      <alignment horizontal="center"/>
    </xf>
    <xf numFmtId="20" fontId="10" fillId="0" borderId="0" xfId="0" applyNumberFormat="1" applyFont="1" applyFill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20" fontId="10" fillId="3" borderId="0" xfId="0" applyNumberFormat="1" applyFont="1" applyFill="1" applyBorder="1" applyAlignment="1">
      <alignment horizontal="center"/>
    </xf>
    <xf numFmtId="20" fontId="34" fillId="0" borderId="0" xfId="0" applyNumberFormat="1" applyFont="1" applyBorder="1" applyAlignment="1">
      <alignment horizontal="center"/>
    </xf>
    <xf numFmtId="20" fontId="34" fillId="0" borderId="0" xfId="0" applyNumberFormat="1" applyFont="1" applyAlignment="1">
      <alignment horizontal="center"/>
    </xf>
    <xf numFmtId="20" fontId="2" fillId="0" borderId="0" xfId="0" applyNumberFormat="1" applyFont="1" applyBorder="1" applyAlignment="1">
      <alignment horizontal="center"/>
    </xf>
    <xf numFmtId="0" fontId="40" fillId="0" borderId="0" xfId="0" applyFont="1" applyAlignment="1">
      <alignment/>
    </xf>
    <xf numFmtId="0" fontId="10" fillId="0" borderId="21" xfId="0" applyFont="1" applyBorder="1" applyAlignment="1">
      <alignment horizontal="center" vertical="center" wrapText="1"/>
    </xf>
    <xf numFmtId="20" fontId="10" fillId="0" borderId="25" xfId="0" applyNumberFormat="1" applyFont="1" applyBorder="1" applyAlignment="1">
      <alignment horizontal="center" vertical="center" wrapText="1"/>
    </xf>
    <xf numFmtId="20" fontId="10" fillId="0" borderId="22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183" fontId="12" fillId="26" borderId="46" xfId="75" applyNumberFormat="1" applyFill="1" applyBorder="1" applyAlignment="1">
      <alignment horizontal="center"/>
      <protection/>
    </xf>
    <xf numFmtId="20" fontId="2" fillId="3" borderId="17" xfId="0" applyNumberFormat="1" applyFont="1" applyFill="1" applyBorder="1" applyAlignment="1">
      <alignment horizontal="center" vertical="center" wrapText="1"/>
    </xf>
    <xf numFmtId="183" fontId="10" fillId="3" borderId="47" xfId="75" applyNumberFormat="1" applyFont="1" applyFill="1" applyBorder="1" applyAlignment="1">
      <alignment horizontal="center"/>
      <protection/>
    </xf>
    <xf numFmtId="183" fontId="2" fillId="3" borderId="47" xfId="75" applyNumberFormat="1" applyFont="1" applyFill="1" applyBorder="1" applyAlignment="1">
      <alignment horizontal="center"/>
      <protection/>
    </xf>
    <xf numFmtId="183" fontId="12" fillId="3" borderId="47" xfId="75" applyNumberFormat="1" applyFill="1" applyBorder="1" applyAlignment="1">
      <alignment horizontal="center"/>
      <protection/>
    </xf>
    <xf numFmtId="183" fontId="10" fillId="26" borderId="47" xfId="75" applyNumberFormat="1" applyFont="1" applyFill="1" applyBorder="1" applyAlignment="1">
      <alignment horizontal="center"/>
      <protection/>
    </xf>
    <xf numFmtId="183" fontId="2" fillId="27" borderId="47" xfId="75" applyNumberFormat="1" applyFont="1" applyFill="1" applyBorder="1" applyAlignment="1">
      <alignment horizontal="center"/>
      <protection/>
    </xf>
    <xf numFmtId="183" fontId="10" fillId="28" borderId="47" xfId="75" applyNumberFormat="1" applyFont="1" applyFill="1" applyBorder="1" applyAlignment="1">
      <alignment horizontal="center"/>
      <protection/>
    </xf>
    <xf numFmtId="183" fontId="10" fillId="3" borderId="0" xfId="75" applyNumberFormat="1" applyFont="1" applyFill="1" applyBorder="1" applyAlignment="1">
      <alignment horizontal="center"/>
      <protection/>
    </xf>
    <xf numFmtId="0" fontId="85" fillId="0" borderId="0" xfId="0" applyFont="1" applyBorder="1" applyAlignment="1">
      <alignment/>
    </xf>
    <xf numFmtId="20" fontId="9" fillId="3" borderId="0" xfId="0" applyNumberFormat="1" applyFont="1" applyFill="1" applyBorder="1" applyAlignment="1">
      <alignment horizontal="center"/>
    </xf>
    <xf numFmtId="20" fontId="84" fillId="3" borderId="0" xfId="0" applyNumberFormat="1" applyFont="1" applyFill="1" applyBorder="1" applyAlignment="1">
      <alignment horizontal="center"/>
    </xf>
    <xf numFmtId="20" fontId="84" fillId="0" borderId="0" xfId="0" applyNumberFormat="1" applyFont="1" applyFill="1" applyBorder="1" applyAlignment="1">
      <alignment horizontal="center"/>
    </xf>
    <xf numFmtId="20" fontId="9" fillId="0" borderId="0" xfId="0" applyNumberFormat="1" applyFont="1" applyFill="1" applyBorder="1" applyAlignment="1">
      <alignment horizontal="center"/>
    </xf>
    <xf numFmtId="20" fontId="85" fillId="3" borderId="0" xfId="0" applyNumberFormat="1" applyFont="1" applyFill="1" applyBorder="1" applyAlignment="1">
      <alignment horizontal="center"/>
    </xf>
    <xf numFmtId="20" fontId="86" fillId="3" borderId="0" xfId="0" applyNumberFormat="1" applyFont="1" applyFill="1" applyBorder="1" applyAlignment="1">
      <alignment horizontal="center"/>
    </xf>
    <xf numFmtId="0" fontId="85" fillId="0" borderId="0" xfId="0" applyFont="1" applyBorder="1" applyAlignment="1">
      <alignment/>
    </xf>
    <xf numFmtId="0" fontId="51" fillId="3" borderId="0" xfId="0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1" fillId="3" borderId="34" xfId="0" applyFont="1" applyFill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3" borderId="33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1" fillId="3" borderId="36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/>
    </xf>
    <xf numFmtId="20" fontId="10" fillId="3" borderId="48" xfId="0" applyNumberFormat="1" applyFont="1" applyFill="1" applyBorder="1" applyAlignment="1">
      <alignment horizontal="center" vertical="center" wrapText="1"/>
    </xf>
    <xf numFmtId="0" fontId="47" fillId="3" borderId="0" xfId="0" applyFont="1" applyFill="1" applyBorder="1" applyAlignment="1">
      <alignment horizontal="center"/>
    </xf>
    <xf numFmtId="0" fontId="11" fillId="3" borderId="32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1" fillId="3" borderId="35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3" borderId="35" xfId="0" applyFont="1" applyFill="1" applyBorder="1" applyAlignment="1">
      <alignment horizontal="center" vertical="center" wrapText="1"/>
    </xf>
    <xf numFmtId="20" fontId="10" fillId="3" borderId="32" xfId="0" applyNumberFormat="1" applyFont="1" applyFill="1" applyBorder="1" applyAlignment="1">
      <alignment horizontal="center" vertical="center" wrapText="1"/>
    </xf>
    <xf numFmtId="20" fontId="10" fillId="3" borderId="17" xfId="0" applyNumberFormat="1" applyFont="1" applyFill="1" applyBorder="1" applyAlignment="1">
      <alignment horizontal="center" vertical="center" wrapText="1"/>
    </xf>
    <xf numFmtId="20" fontId="10" fillId="3" borderId="35" xfId="0" applyNumberFormat="1" applyFont="1" applyFill="1" applyBorder="1" applyAlignment="1">
      <alignment horizontal="center" vertical="center" wrapText="1"/>
    </xf>
    <xf numFmtId="20" fontId="10" fillId="3" borderId="14" xfId="0" applyNumberFormat="1" applyFont="1" applyFill="1" applyBorder="1" applyAlignment="1">
      <alignment horizontal="center" vertical="center" wrapText="1"/>
    </xf>
    <xf numFmtId="20" fontId="10" fillId="3" borderId="49" xfId="0" applyNumberFormat="1" applyFont="1" applyFill="1" applyBorder="1" applyAlignment="1">
      <alignment horizontal="center" vertical="center" wrapText="1"/>
    </xf>
    <xf numFmtId="0" fontId="73" fillId="0" borderId="0" xfId="0" applyFont="1" applyBorder="1" applyAlignment="1">
      <alignment/>
    </xf>
    <xf numFmtId="0" fontId="87" fillId="0" borderId="0" xfId="0" applyFont="1" applyBorder="1" applyAlignment="1">
      <alignment horizontal="center"/>
    </xf>
    <xf numFmtId="0" fontId="10" fillId="3" borderId="48" xfId="0" applyFont="1" applyFill="1" applyBorder="1" applyAlignment="1">
      <alignment horizontal="center" vertical="center" wrapText="1"/>
    </xf>
    <xf numFmtId="0" fontId="10" fillId="3" borderId="32" xfId="0" applyFont="1" applyFill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top" wrapText="1"/>
    </xf>
    <xf numFmtId="20" fontId="47" fillId="3" borderId="24" xfId="0" applyNumberFormat="1" applyFont="1" applyFill="1" applyBorder="1" applyAlignment="1">
      <alignment horizontal="center"/>
    </xf>
    <xf numFmtId="0" fontId="47" fillId="3" borderId="24" xfId="0" applyFont="1" applyFill="1" applyBorder="1" applyAlignment="1">
      <alignment horizontal="center" vertical="center" wrapText="1"/>
    </xf>
    <xf numFmtId="20" fontId="47" fillId="3" borderId="37" xfId="0" applyNumberFormat="1" applyFont="1" applyFill="1" applyBorder="1" applyAlignment="1">
      <alignment horizontal="center"/>
    </xf>
    <xf numFmtId="180" fontId="47" fillId="3" borderId="24" xfId="0" applyNumberFormat="1" applyFont="1" applyFill="1" applyBorder="1" applyAlignment="1">
      <alignment horizontal="center" vertical="top" wrapText="1"/>
    </xf>
    <xf numFmtId="0" fontId="47" fillId="3" borderId="17" xfId="0" applyFont="1" applyFill="1" applyBorder="1" applyAlignment="1">
      <alignment horizontal="center"/>
    </xf>
    <xf numFmtId="20" fontId="47" fillId="3" borderId="18" xfId="0" applyNumberFormat="1" applyFont="1" applyFill="1" applyBorder="1" applyAlignment="1">
      <alignment horizontal="center"/>
    </xf>
    <xf numFmtId="180" fontId="47" fillId="3" borderId="17" xfId="0" applyNumberFormat="1" applyFont="1" applyFill="1" applyBorder="1" applyAlignment="1">
      <alignment horizontal="center" vertical="top" wrapText="1"/>
    </xf>
    <xf numFmtId="0" fontId="47" fillId="0" borderId="17" xfId="0" applyFont="1" applyBorder="1" applyAlignment="1">
      <alignment horizontal="center"/>
    </xf>
    <xf numFmtId="20" fontId="47" fillId="0" borderId="17" xfId="0" applyNumberFormat="1" applyFont="1" applyBorder="1" applyAlignment="1">
      <alignment horizontal="center"/>
    </xf>
    <xf numFmtId="20" fontId="47" fillId="3" borderId="17" xfId="74" applyNumberFormat="1" applyFont="1" applyFill="1" applyBorder="1" applyAlignment="1">
      <alignment horizontal="center"/>
      <protection/>
    </xf>
    <xf numFmtId="0" fontId="29" fillId="3" borderId="44" xfId="0" applyFont="1" applyFill="1" applyBorder="1" applyAlignment="1">
      <alignment horizontal="center" vertical="center" wrapText="1"/>
    </xf>
    <xf numFmtId="0" fontId="8" fillId="3" borderId="50" xfId="0" applyFont="1" applyFill="1" applyBorder="1" applyAlignment="1">
      <alignment horizontal="center" vertical="center" wrapText="1"/>
    </xf>
    <xf numFmtId="0" fontId="2" fillId="3" borderId="5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8" fillId="3" borderId="44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30" fillId="3" borderId="0" xfId="0" applyFont="1" applyFill="1" applyAlignment="1">
      <alignment horizontal="center"/>
    </xf>
    <xf numFmtId="0" fontId="39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8" fillId="3" borderId="44" xfId="0" applyFont="1" applyFill="1" applyBorder="1" applyAlignment="1">
      <alignment horizontal="center" vertical="center" wrapText="1"/>
    </xf>
    <xf numFmtId="0" fontId="10" fillId="3" borderId="31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34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49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/>
    </xf>
    <xf numFmtId="0" fontId="73" fillId="3" borderId="0" xfId="0" applyFont="1" applyFill="1" applyBorder="1" applyAlignment="1">
      <alignment horizontal="center"/>
    </xf>
    <xf numFmtId="0" fontId="73" fillId="3" borderId="0" xfId="0" applyFont="1" applyFill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82" fillId="0" borderId="0" xfId="0" applyFont="1" applyAlignment="1">
      <alignment horizontal="center"/>
    </xf>
    <xf numFmtId="0" fontId="8" fillId="0" borderId="5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1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55" fillId="3" borderId="0" xfId="0" applyFont="1" applyFill="1" applyAlignment="1">
      <alignment horizontal="center"/>
    </xf>
    <xf numFmtId="0" fontId="46" fillId="3" borderId="0" xfId="0" applyFont="1" applyFill="1" applyAlignment="1">
      <alignment horizontal="center" vertical="center" wrapText="1"/>
    </xf>
    <xf numFmtId="0" fontId="46" fillId="0" borderId="44" xfId="0" applyFont="1" applyBorder="1" applyAlignment="1">
      <alignment horizontal="center" vertical="center" wrapText="1"/>
    </xf>
    <xf numFmtId="0" fontId="30" fillId="0" borderId="0" xfId="75" applyFont="1" applyBorder="1" applyAlignment="1">
      <alignment horizontal="center"/>
      <protection/>
    </xf>
    <xf numFmtId="0" fontId="46" fillId="0" borderId="0" xfId="75" applyFont="1" applyBorder="1" applyAlignment="1">
      <alignment horizontal="center"/>
      <protection/>
    </xf>
    <xf numFmtId="0" fontId="47" fillId="0" borderId="0" xfId="75" applyFont="1" applyBorder="1" applyAlignment="1">
      <alignment horizontal="left"/>
      <protection/>
    </xf>
    <xf numFmtId="0" fontId="47" fillId="0" borderId="44" xfId="0" applyFont="1" applyBorder="1" applyAlignment="1">
      <alignment horizontal="center" vertical="top" wrapText="1"/>
    </xf>
    <xf numFmtId="180" fontId="47" fillId="0" borderId="0" xfId="75" applyNumberFormat="1" applyFont="1" applyAlignment="1">
      <alignment horizontal="center"/>
      <protection/>
    </xf>
    <xf numFmtId="0" fontId="46" fillId="0" borderId="0" xfId="0" applyFont="1" applyAlignment="1">
      <alignment horizontal="center"/>
    </xf>
    <xf numFmtId="180" fontId="51" fillId="0" borderId="0" xfId="75" applyNumberFormat="1" applyFont="1" applyBorder="1" applyAlignment="1">
      <alignment horizontal="center"/>
      <protection/>
    </xf>
    <xf numFmtId="0" fontId="47" fillId="0" borderId="0" xfId="0" applyFont="1" applyBorder="1" applyAlignment="1">
      <alignment horizontal="left"/>
    </xf>
    <xf numFmtId="0" fontId="46" fillId="3" borderId="0" xfId="0" applyFont="1" applyFill="1" applyBorder="1" applyAlignment="1">
      <alignment horizontal="center" vertical="center" wrapText="1"/>
    </xf>
    <xf numFmtId="0" fontId="47" fillId="3" borderId="0" xfId="0" applyFont="1" applyFill="1" applyAlignment="1">
      <alignment horizontal="center"/>
    </xf>
    <xf numFmtId="0" fontId="46" fillId="3" borderId="0" xfId="0" applyFont="1" applyFill="1" applyAlignment="1">
      <alignment horizontal="center"/>
    </xf>
    <xf numFmtId="0" fontId="53" fillId="3" borderId="0" xfId="0" applyFont="1" applyFill="1" applyAlignment="1">
      <alignment horizontal="center"/>
    </xf>
    <xf numFmtId="0" fontId="54" fillId="3" borderId="0" xfId="0" applyFont="1" applyFill="1" applyAlignment="1">
      <alignment horizontal="center"/>
    </xf>
    <xf numFmtId="0" fontId="51" fillId="3" borderId="0" xfId="0" applyFont="1" applyFill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46" fillId="0" borderId="0" xfId="0" applyFont="1" applyAlignment="1">
      <alignment horizontal="center" vertical="center" wrapText="1"/>
    </xf>
    <xf numFmtId="0" fontId="47" fillId="3" borderId="0" xfId="0" applyFont="1" applyFill="1" applyBorder="1" applyAlignment="1">
      <alignment horizontal="center"/>
    </xf>
    <xf numFmtId="0" fontId="60" fillId="3" borderId="0" xfId="0" applyFont="1" applyFill="1" applyBorder="1" applyAlignment="1">
      <alignment horizontal="center"/>
    </xf>
    <xf numFmtId="0" fontId="46" fillId="3" borderId="0" xfId="0" applyFont="1" applyFill="1" applyBorder="1" applyAlignment="1">
      <alignment horizontal="center"/>
    </xf>
    <xf numFmtId="0" fontId="46" fillId="3" borderId="44" xfId="0" applyFont="1" applyFill="1" applyBorder="1" applyAlignment="1">
      <alignment horizontal="center" vertical="center" wrapText="1"/>
    </xf>
    <xf numFmtId="0" fontId="47" fillId="3" borderId="44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/>
    </xf>
    <xf numFmtId="0" fontId="40" fillId="0" borderId="0" xfId="0" applyFont="1" applyAlignment="1">
      <alignment horizontal="left"/>
    </xf>
    <xf numFmtId="0" fontId="10" fillId="0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6" fillId="0" borderId="0" xfId="0" applyFont="1" applyBorder="1" applyAlignment="1">
      <alignment horizontal="center" vertical="justify" wrapText="1"/>
    </xf>
    <xf numFmtId="0" fontId="30" fillId="3" borderId="0" xfId="0" applyFont="1" applyFill="1" applyAlignment="1">
      <alignment horizontal="center" wrapText="1"/>
    </xf>
    <xf numFmtId="0" fontId="40" fillId="3" borderId="0" xfId="0" applyFont="1" applyFill="1" applyAlignment="1">
      <alignment horizontal="center"/>
    </xf>
    <xf numFmtId="0" fontId="11" fillId="3" borderId="0" xfId="0" applyFont="1" applyFill="1" applyBorder="1" applyAlignment="1">
      <alignment horizontal="center" wrapText="1"/>
    </xf>
    <xf numFmtId="0" fontId="30" fillId="3" borderId="31" xfId="0" applyFont="1" applyFill="1" applyBorder="1" applyAlignment="1">
      <alignment horizontal="center" vertical="center" wrapText="1"/>
    </xf>
    <xf numFmtId="0" fontId="30" fillId="3" borderId="16" xfId="0" applyFont="1" applyFill="1" applyBorder="1" applyAlignment="1">
      <alignment horizontal="center" vertical="center" wrapText="1"/>
    </xf>
    <xf numFmtId="0" fontId="30" fillId="3" borderId="34" xfId="0" applyFont="1" applyFill="1" applyBorder="1" applyAlignment="1">
      <alignment horizontal="center" vertical="center" wrapText="1"/>
    </xf>
    <xf numFmtId="0" fontId="30" fillId="3" borderId="32" xfId="0" applyFont="1" applyFill="1" applyBorder="1" applyAlignment="1">
      <alignment horizontal="center" vertical="center" wrapText="1"/>
    </xf>
    <xf numFmtId="0" fontId="30" fillId="3" borderId="17" xfId="0" applyFont="1" applyFill="1" applyBorder="1" applyAlignment="1">
      <alignment horizontal="center" vertical="center" wrapText="1"/>
    </xf>
    <xf numFmtId="0" fontId="30" fillId="3" borderId="35" xfId="0" applyFont="1" applyFill="1" applyBorder="1" applyAlignment="1">
      <alignment horizontal="center" vertical="center" wrapText="1"/>
    </xf>
    <xf numFmtId="0" fontId="30" fillId="3" borderId="33" xfId="0" applyFont="1" applyFill="1" applyBorder="1" applyAlignment="1">
      <alignment horizontal="center" vertical="center" wrapText="1"/>
    </xf>
    <xf numFmtId="0" fontId="30" fillId="3" borderId="18" xfId="0" applyFont="1" applyFill="1" applyBorder="1" applyAlignment="1">
      <alignment horizontal="center" vertical="center" wrapText="1"/>
    </xf>
    <xf numFmtId="0" fontId="30" fillId="3" borderId="36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61" fillId="0" borderId="51" xfId="0" applyFont="1" applyFill="1" applyBorder="1" applyAlignment="1">
      <alignment horizontal="center" vertical="center" wrapText="1"/>
    </xf>
    <xf numFmtId="0" fontId="61" fillId="0" borderId="52" xfId="0" applyFont="1" applyFill="1" applyBorder="1" applyAlignment="1">
      <alignment horizontal="center" vertical="center" wrapText="1"/>
    </xf>
    <xf numFmtId="0" fontId="61" fillId="0" borderId="53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1" fillId="0" borderId="54" xfId="0" applyFont="1" applyBorder="1" applyAlignment="1">
      <alignment horizontal="center" vertical="center" wrapText="1"/>
    </xf>
    <xf numFmtId="0" fontId="41" fillId="3" borderId="10" xfId="0" applyFont="1" applyFill="1" applyBorder="1" applyAlignment="1">
      <alignment horizontal="center" vertical="center" wrapText="1"/>
    </xf>
    <xf numFmtId="0" fontId="41" fillId="3" borderId="54" xfId="0" applyFont="1" applyFill="1" applyBorder="1" applyAlignment="1">
      <alignment horizontal="center" vertical="center" wrapText="1"/>
    </xf>
    <xf numFmtId="0" fontId="41" fillId="3" borderId="55" xfId="0" applyFont="1" applyFill="1" applyBorder="1" applyAlignment="1">
      <alignment horizontal="center" vertical="center" wrapText="1"/>
    </xf>
    <xf numFmtId="0" fontId="61" fillId="0" borderId="56" xfId="0" applyFont="1" applyFill="1" applyBorder="1" applyAlignment="1">
      <alignment horizontal="center" vertical="center" wrapText="1"/>
    </xf>
    <xf numFmtId="0" fontId="61" fillId="0" borderId="57" xfId="0" applyFont="1" applyFill="1" applyBorder="1" applyAlignment="1">
      <alignment horizontal="center" vertical="center" wrapText="1"/>
    </xf>
    <xf numFmtId="0" fontId="61" fillId="0" borderId="58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/>
    </xf>
    <xf numFmtId="0" fontId="8" fillId="3" borderId="44" xfId="0" applyFont="1" applyFill="1" applyBorder="1" applyAlignment="1">
      <alignment horizontal="center" vertical="center" wrapText="1"/>
    </xf>
    <xf numFmtId="0" fontId="61" fillId="3" borderId="0" xfId="0" applyFont="1" applyFill="1" applyAlignment="1">
      <alignment horizontal="center"/>
    </xf>
    <xf numFmtId="0" fontId="68" fillId="3" borderId="0" xfId="0" applyFont="1" applyFill="1" applyAlignment="1">
      <alignment horizontal="center"/>
    </xf>
    <xf numFmtId="0" fontId="8" fillId="3" borderId="0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59" xfId="0" applyFont="1" applyFill="1" applyBorder="1" applyAlignment="1">
      <alignment horizontal="center" vertical="center" wrapText="1"/>
    </xf>
    <xf numFmtId="0" fontId="80" fillId="3" borderId="10" xfId="0" applyFont="1" applyFill="1" applyBorder="1" applyAlignment="1">
      <alignment horizontal="center" vertical="center" wrapText="1"/>
    </xf>
    <xf numFmtId="0" fontId="80" fillId="3" borderId="5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10" fillId="0" borderId="31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/>
    </xf>
    <xf numFmtId="0" fontId="46" fillId="0" borderId="0" xfId="0" applyFont="1" applyBorder="1" applyAlignment="1">
      <alignment horizontal="left" vertical="center" wrapText="1"/>
    </xf>
    <xf numFmtId="0" fontId="47" fillId="0" borderId="0" xfId="0" applyFont="1" applyBorder="1" applyAlignment="1">
      <alignment/>
    </xf>
    <xf numFmtId="0" fontId="68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20" fontId="0" fillId="0" borderId="20" xfId="81" applyNumberFormat="1" applyFont="1" applyFill="1" applyBorder="1" applyAlignment="1">
      <alignment horizontal="center" vertical="center" wrapText="1"/>
      <protection/>
    </xf>
    <xf numFmtId="20" fontId="0" fillId="0" borderId="24" xfId="81" applyNumberFormat="1" applyFont="1" applyFill="1" applyBorder="1" applyAlignment="1">
      <alignment horizontal="center" vertical="center" wrapText="1"/>
      <protection/>
    </xf>
    <xf numFmtId="0" fontId="2" fillId="0" borderId="2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62" fillId="3" borderId="0" xfId="0" applyFont="1" applyFill="1" applyAlignment="1">
      <alignment horizontal="center"/>
    </xf>
    <xf numFmtId="0" fontId="62" fillId="3" borderId="0" xfId="0" applyFont="1" applyFill="1" applyBorder="1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/>
    </xf>
    <xf numFmtId="0" fontId="55" fillId="0" borderId="0" xfId="0" applyFont="1" applyAlignment="1">
      <alignment horizontal="center"/>
    </xf>
    <xf numFmtId="14" fontId="72" fillId="0" borderId="0" xfId="0" applyNumberFormat="1" applyFont="1" applyAlignment="1">
      <alignment horizontal="center"/>
    </xf>
    <xf numFmtId="0" fontId="47" fillId="3" borderId="0" xfId="0" applyFont="1" applyFill="1" applyAlignment="1">
      <alignment horizontal="center" vertical="center" wrapText="1"/>
    </xf>
    <xf numFmtId="0" fontId="47" fillId="3" borderId="0" xfId="0" applyFont="1" applyFill="1" applyBorder="1" applyAlignment="1">
      <alignment horizontal="center" vertical="center" wrapText="1"/>
    </xf>
    <xf numFmtId="0" fontId="46" fillId="0" borderId="39" xfId="0" applyFont="1" applyBorder="1" applyAlignment="1">
      <alignment horizontal="center" vertical="center" wrapText="1"/>
    </xf>
    <xf numFmtId="0" fontId="47" fillId="0" borderId="39" xfId="0" applyFont="1" applyBorder="1" applyAlignment="1">
      <alignment horizontal="center" vertical="center" wrapText="1"/>
    </xf>
    <xf numFmtId="20" fontId="8" fillId="0" borderId="0" xfId="0" applyNumberFormat="1" applyFont="1" applyAlignment="1">
      <alignment horizontal="left" vertical="center" wrapText="1"/>
    </xf>
    <xf numFmtId="20" fontId="2" fillId="0" borderId="0" xfId="0" applyNumberFormat="1" applyFont="1" applyAlignment="1">
      <alignment horizontal="left" vertical="center" wrapText="1"/>
    </xf>
    <xf numFmtId="20" fontId="2" fillId="0" borderId="44" xfId="0" applyNumberFormat="1" applyFont="1" applyBorder="1" applyAlignment="1">
      <alignment horizontal="left" vertical="center" wrapText="1"/>
    </xf>
    <xf numFmtId="20" fontId="61" fillId="0" borderId="0" xfId="0" applyNumberFormat="1" applyFont="1" applyAlignment="1">
      <alignment horizontal="center"/>
    </xf>
    <xf numFmtId="20" fontId="62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0" fontId="41" fillId="3" borderId="0" xfId="0" applyFont="1" applyFill="1" applyAlignment="1">
      <alignment horizontal="center"/>
    </xf>
    <xf numFmtId="0" fontId="88" fillId="3" borderId="0" xfId="0" applyFont="1" applyFill="1" applyAlignment="1">
      <alignment horizontal="center"/>
    </xf>
    <xf numFmtId="0" fontId="89" fillId="3" borderId="0" xfId="0" applyFont="1" applyFill="1" applyAlignment="1">
      <alignment/>
    </xf>
    <xf numFmtId="0" fontId="41" fillId="3" borderId="0" xfId="0" applyFont="1" applyFill="1" applyAlignment="1">
      <alignment/>
    </xf>
    <xf numFmtId="0" fontId="42" fillId="3" borderId="0" xfId="0" applyFont="1" applyFill="1" applyAlignment="1">
      <alignment/>
    </xf>
    <xf numFmtId="0" fontId="2" fillId="3" borderId="0" xfId="0" applyFont="1" applyFill="1" applyAlignment="1">
      <alignment vertical="center" wrapText="1"/>
    </xf>
    <xf numFmtId="0" fontId="42" fillId="3" borderId="0" xfId="0" applyFont="1" applyFill="1" applyAlignment="1">
      <alignment vertical="center" wrapText="1"/>
    </xf>
    <xf numFmtId="0" fontId="56" fillId="3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6" fillId="3" borderId="0" xfId="0" applyFont="1" applyFill="1" applyBorder="1" applyAlignment="1">
      <alignment horizontal="center" vertical="center" wrapText="1"/>
    </xf>
    <xf numFmtId="0" fontId="90" fillId="3" borderId="31" xfId="0" applyFont="1" applyFill="1" applyBorder="1" applyAlignment="1">
      <alignment horizontal="center" vertical="center" wrapText="1"/>
    </xf>
    <xf numFmtId="0" fontId="90" fillId="3" borderId="32" xfId="0" applyFont="1" applyFill="1" applyBorder="1" applyAlignment="1">
      <alignment horizontal="center" vertical="center" wrapText="1"/>
    </xf>
    <xf numFmtId="0" fontId="90" fillId="3" borderId="14" xfId="0" applyFont="1" applyFill="1" applyBorder="1" applyAlignment="1">
      <alignment horizontal="center" vertical="center" wrapText="1"/>
    </xf>
    <xf numFmtId="0" fontId="90" fillId="3" borderId="33" xfId="0" applyFont="1" applyFill="1" applyBorder="1" applyAlignment="1">
      <alignment horizontal="center" vertical="center" wrapText="1"/>
    </xf>
    <xf numFmtId="0" fontId="90" fillId="3" borderId="16" xfId="0" applyFont="1" applyFill="1" applyBorder="1" applyAlignment="1">
      <alignment horizontal="center" vertical="center" wrapText="1"/>
    </xf>
    <xf numFmtId="0" fontId="90" fillId="3" borderId="17" xfId="0" applyFont="1" applyFill="1" applyBorder="1" applyAlignment="1">
      <alignment horizontal="center" vertical="center" wrapText="1"/>
    </xf>
    <xf numFmtId="0" fontId="90" fillId="3" borderId="49" xfId="0" applyFont="1" applyFill="1" applyBorder="1" applyAlignment="1">
      <alignment horizontal="center" vertical="center" wrapText="1"/>
    </xf>
    <xf numFmtId="0" fontId="90" fillId="3" borderId="18" xfId="0" applyFont="1" applyFill="1" applyBorder="1" applyAlignment="1">
      <alignment horizontal="center" vertical="center" wrapText="1"/>
    </xf>
    <xf numFmtId="0" fontId="90" fillId="3" borderId="27" xfId="0" applyFont="1" applyFill="1" applyBorder="1" applyAlignment="1">
      <alignment horizontal="center" vertical="center" wrapText="1"/>
    </xf>
    <xf numFmtId="0" fontId="90" fillId="3" borderId="20" xfId="0" applyFont="1" applyFill="1" applyBorder="1" applyAlignment="1">
      <alignment horizontal="center" vertical="center" wrapText="1"/>
    </xf>
    <xf numFmtId="0" fontId="90" fillId="3" borderId="60" xfId="0" applyFont="1" applyFill="1" applyBorder="1" applyAlignment="1">
      <alignment horizontal="center" vertical="center" wrapText="1"/>
    </xf>
    <xf numFmtId="20" fontId="42" fillId="3" borderId="17" xfId="0" applyNumberFormat="1" applyFont="1" applyFill="1" applyBorder="1" applyAlignment="1">
      <alignment horizontal="center" vertical="center"/>
    </xf>
    <xf numFmtId="20" fontId="42" fillId="3" borderId="17" xfId="0" applyNumberFormat="1" applyFont="1" applyFill="1" applyBorder="1" applyAlignment="1">
      <alignment horizontal="center"/>
    </xf>
    <xf numFmtId="20" fontId="42" fillId="3" borderId="17" xfId="0" applyNumberFormat="1" applyFont="1" applyFill="1" applyBorder="1" applyAlignment="1">
      <alignment horizontal="center"/>
    </xf>
    <xf numFmtId="180" fontId="42" fillId="3" borderId="17" xfId="0" applyNumberFormat="1" applyFont="1" applyFill="1" applyBorder="1" applyAlignment="1">
      <alignment horizontal="center" vertical="center"/>
    </xf>
    <xf numFmtId="20" fontId="42" fillId="0" borderId="17" xfId="0" applyNumberFormat="1" applyFont="1" applyFill="1" applyBorder="1" applyAlignment="1">
      <alignment horizontal="center" vertical="center"/>
    </xf>
    <xf numFmtId="0" fontId="42" fillId="3" borderId="17" xfId="0" applyFont="1" applyFill="1" applyBorder="1" applyAlignment="1">
      <alignment horizontal="center" vertical="center"/>
    </xf>
    <xf numFmtId="20" fontId="42" fillId="0" borderId="20" xfId="0" applyNumberFormat="1" applyFont="1" applyFill="1" applyBorder="1" applyAlignment="1">
      <alignment horizontal="center" vertical="center"/>
    </xf>
    <xf numFmtId="20" fontId="30" fillId="3" borderId="61" xfId="0" applyNumberFormat="1" applyFont="1" applyFill="1" applyBorder="1" applyAlignment="1">
      <alignment horizontal="center"/>
    </xf>
    <xf numFmtId="20" fontId="30" fillId="3" borderId="62" xfId="0" applyNumberFormat="1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20" fontId="42" fillId="3" borderId="17" xfId="0" applyNumberFormat="1" applyFont="1" applyFill="1" applyBorder="1" applyAlignment="1">
      <alignment horizontal="center"/>
    </xf>
    <xf numFmtId="20" fontId="42" fillId="0" borderId="17" xfId="0" applyNumberFormat="1" applyFont="1" applyFill="1" applyBorder="1" applyAlignment="1">
      <alignment horizontal="center"/>
    </xf>
    <xf numFmtId="20" fontId="42" fillId="3" borderId="20" xfId="0" applyNumberFormat="1" applyFont="1" applyFill="1" applyBorder="1" applyAlignment="1">
      <alignment horizontal="center"/>
    </xf>
    <xf numFmtId="20" fontId="42" fillId="3" borderId="20" xfId="0" applyNumberFormat="1" applyFont="1" applyFill="1" applyBorder="1" applyAlignment="1">
      <alignment horizontal="center"/>
    </xf>
    <xf numFmtId="20" fontId="42" fillId="3" borderId="20" xfId="0" applyNumberFormat="1" applyFont="1" applyFill="1" applyBorder="1" applyAlignment="1">
      <alignment horizontal="center" vertical="center"/>
    </xf>
    <xf numFmtId="180" fontId="42" fillId="3" borderId="20" xfId="0" applyNumberFormat="1" applyFont="1" applyFill="1" applyBorder="1" applyAlignment="1">
      <alignment horizontal="center" vertical="center"/>
    </xf>
    <xf numFmtId="0" fontId="0" fillId="3" borderId="20" xfId="0" applyFill="1" applyBorder="1" applyAlignment="1">
      <alignment horizontal="center"/>
    </xf>
    <xf numFmtId="20" fontId="42" fillId="3" borderId="17" xfId="0" applyNumberFormat="1" applyFont="1" applyFill="1" applyBorder="1" applyAlignment="1">
      <alignment horizontal="center"/>
    </xf>
    <xf numFmtId="0" fontId="42" fillId="3" borderId="17" xfId="0" applyFont="1" applyFill="1" applyBorder="1" applyAlignment="1">
      <alignment/>
    </xf>
    <xf numFmtId="0" fontId="0" fillId="3" borderId="17" xfId="0" applyFill="1" applyBorder="1" applyAlignment="1">
      <alignment/>
    </xf>
    <xf numFmtId="0" fontId="34" fillId="3" borderId="17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/>
    </xf>
    <xf numFmtId="0" fontId="42" fillId="3" borderId="0" xfId="0" applyFont="1" applyFill="1" applyAlignment="1">
      <alignment/>
    </xf>
    <xf numFmtId="0" fontId="6" fillId="3" borderId="0" xfId="0" applyFont="1" applyFill="1" applyBorder="1" applyAlignment="1">
      <alignment/>
    </xf>
    <xf numFmtId="0" fontId="6" fillId="3" borderId="0" xfId="74" applyFont="1" applyFill="1" applyBorder="1" applyAlignment="1">
      <alignment horizontal="center"/>
      <protection/>
    </xf>
  </cellXfs>
  <cellStyles count="7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4" xfId="73"/>
    <cellStyle name="Обычный_1Араб" xfId="74"/>
    <cellStyle name="Обычный_Лист1" xfId="75"/>
    <cellStyle name="Обычный_Лист1_1" xfId="76"/>
    <cellStyle name="Обычный_Лист1_101раб._1" xfId="77"/>
    <cellStyle name="Обычный_Лист1_35раб" xfId="78"/>
    <cellStyle name="Обычный_Лист1_9а вых." xfId="79"/>
    <cellStyle name="Обычный_Лист1_9раб_1" xfId="80"/>
    <cellStyle name="Обычный_Лист2" xfId="81"/>
    <cellStyle name="Обычный_Лист3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view="pageBreakPreview" zoomScale="75" zoomScaleSheetLayoutView="75" workbookViewId="0" topLeftCell="A1">
      <pane ySplit="7" topLeftCell="BM35" activePane="bottomLeft" state="frozen"/>
      <selection pane="topLeft" activeCell="A1" sqref="A1"/>
      <selection pane="bottomLeft" activeCell="E20" sqref="E20"/>
    </sheetView>
  </sheetViews>
  <sheetFormatPr defaultColWidth="9.140625" defaultRowHeight="12.75"/>
  <cols>
    <col min="1" max="1" width="12.57421875" style="10" customWidth="1"/>
    <col min="2" max="3" width="12.57421875" style="1" customWidth="1"/>
    <col min="4" max="4" width="13.7109375" style="1" customWidth="1"/>
    <col min="5" max="6" width="12.57421875" style="1" customWidth="1"/>
    <col min="7" max="7" width="14.140625" style="1" customWidth="1"/>
    <col min="8" max="8" width="14.421875" style="1" customWidth="1"/>
    <col min="9" max="9" width="12.57421875" style="1" customWidth="1"/>
    <col min="10" max="10" width="14.28125" style="25" customWidth="1"/>
    <col min="11" max="12" width="12.57421875" style="6" customWidth="1"/>
    <col min="13" max="16384" width="12.57421875" style="13" customWidth="1"/>
  </cols>
  <sheetData>
    <row r="1" spans="1:12" ht="25.5" customHeight="1">
      <c r="A1" s="588" t="s">
        <v>2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</row>
    <row r="2" spans="1:12" ht="15.75">
      <c r="A2" s="589"/>
      <c r="B2" s="589"/>
      <c r="C2" s="589"/>
      <c r="D2" s="589"/>
      <c r="E2" s="589"/>
      <c r="F2" s="589"/>
      <c r="G2" s="589"/>
      <c r="H2" s="589"/>
      <c r="I2" s="589"/>
      <c r="J2" s="589"/>
      <c r="K2" s="589"/>
      <c r="L2" s="589"/>
    </row>
    <row r="3" spans="1:12" ht="15.75">
      <c r="A3" s="589" t="s">
        <v>16</v>
      </c>
      <c r="B3" s="589"/>
      <c r="C3" s="589"/>
      <c r="D3" s="589"/>
      <c r="E3" s="589"/>
      <c r="F3" s="589"/>
      <c r="G3" s="589"/>
      <c r="H3" s="589"/>
      <c r="I3" s="589"/>
      <c r="J3" s="589"/>
      <c r="K3" s="589"/>
      <c r="L3" s="589"/>
    </row>
    <row r="4" spans="1:12" ht="18">
      <c r="A4" s="587" t="s">
        <v>5</v>
      </c>
      <c r="B4" s="587"/>
      <c r="C4" s="587"/>
      <c r="D4" s="587"/>
      <c r="E4" s="2"/>
      <c r="F4" s="2"/>
      <c r="G4" s="2"/>
      <c r="H4" s="2"/>
      <c r="I4" s="2"/>
      <c r="J4" s="24"/>
      <c r="K4" s="7"/>
      <c r="L4" s="5"/>
    </row>
    <row r="5" spans="1:12" ht="36.75" customHeight="1" thickBot="1">
      <c r="A5" s="11"/>
      <c r="B5" s="3"/>
      <c r="C5" s="590" t="s">
        <v>4</v>
      </c>
      <c r="D5" s="590"/>
      <c r="E5" s="590"/>
      <c r="F5" s="590"/>
      <c r="G5" s="590"/>
      <c r="H5" s="590"/>
      <c r="I5" s="590"/>
      <c r="J5" s="590"/>
      <c r="K5" s="590"/>
      <c r="L5" s="591"/>
    </row>
    <row r="6" spans="1:12" ht="49.5" customHeight="1" thickBot="1">
      <c r="A6" s="584"/>
      <c r="B6" s="584"/>
      <c r="C6" s="584"/>
      <c r="D6" s="585"/>
      <c r="E6" s="586"/>
      <c r="F6" s="586"/>
      <c r="G6" s="586"/>
      <c r="H6" s="586"/>
      <c r="I6" s="586"/>
      <c r="J6" s="586"/>
      <c r="K6" s="586"/>
      <c r="L6" s="14"/>
    </row>
    <row r="7" spans="1:12" ht="57" customHeight="1" thickBot="1">
      <c r="A7" s="12" t="s">
        <v>3</v>
      </c>
      <c r="B7" s="4" t="s">
        <v>6</v>
      </c>
      <c r="C7" s="4" t="s">
        <v>7</v>
      </c>
      <c r="D7" s="4" t="s">
        <v>8</v>
      </c>
      <c r="E7" s="4" t="s">
        <v>12</v>
      </c>
      <c r="F7" s="4" t="s">
        <v>12</v>
      </c>
      <c r="G7" s="4" t="s">
        <v>8</v>
      </c>
      <c r="H7" s="9" t="s">
        <v>9</v>
      </c>
      <c r="I7" s="4" t="s">
        <v>10</v>
      </c>
      <c r="J7" s="42" t="s">
        <v>11</v>
      </c>
      <c r="K7" s="8" t="s">
        <v>3</v>
      </c>
      <c r="L7" s="15"/>
    </row>
    <row r="8" spans="1:12" ht="18" customHeight="1">
      <c r="A8" s="17" t="s">
        <v>0</v>
      </c>
      <c r="B8" s="18"/>
      <c r="C8" s="18"/>
      <c r="D8" s="18" t="s">
        <v>1</v>
      </c>
      <c r="E8" s="18" t="s">
        <v>1</v>
      </c>
      <c r="F8" s="18" t="s">
        <v>0</v>
      </c>
      <c r="G8" s="18" t="s">
        <v>0</v>
      </c>
      <c r="H8" s="18"/>
      <c r="I8" s="19"/>
      <c r="J8" s="19"/>
      <c r="K8" s="20" t="s">
        <v>1</v>
      </c>
      <c r="L8" s="13"/>
    </row>
    <row r="9" spans="1:12" ht="16.5" customHeight="1">
      <c r="A9" s="30">
        <v>0.22916666666666666</v>
      </c>
      <c r="B9" s="37">
        <v>0.2375</v>
      </c>
      <c r="C9" s="31">
        <v>0.24652777777777776</v>
      </c>
      <c r="D9" s="31">
        <v>0.25277777777777777</v>
      </c>
      <c r="E9" s="31">
        <v>0.2583333333333333</v>
      </c>
      <c r="F9" s="31">
        <v>0.25902777777777775</v>
      </c>
      <c r="G9" s="31">
        <v>0.2631944444444444</v>
      </c>
      <c r="H9" s="31">
        <v>0.26875</v>
      </c>
      <c r="I9" s="31">
        <f>H9+TIME(0,10,0)</f>
        <v>0.2756944444444444</v>
      </c>
      <c r="J9" s="31">
        <v>0.2833333333333332</v>
      </c>
      <c r="K9" s="32">
        <v>0.29027777777777763</v>
      </c>
      <c r="L9" s="13"/>
    </row>
    <row r="10" spans="1:12" ht="16.5" customHeight="1">
      <c r="A10" s="33">
        <v>0.24722222222222223</v>
      </c>
      <c r="B10" s="34">
        <v>0.2569444444444444</v>
      </c>
      <c r="C10" s="34">
        <v>0.2666666666666666</v>
      </c>
      <c r="D10" s="34">
        <v>0.2729166666666666</v>
      </c>
      <c r="E10" s="34">
        <v>0.2784722222222221</v>
      </c>
      <c r="F10" s="34">
        <v>0.2826388888888889</v>
      </c>
      <c r="G10" s="34">
        <v>0.28680555555555554</v>
      </c>
      <c r="H10" s="34">
        <v>0.29236111111111107</v>
      </c>
      <c r="I10" s="31">
        <f aca="true" t="shared" si="0" ref="I10:I58">H10+TIME(0,10,0)</f>
        <v>0.2993055555555555</v>
      </c>
      <c r="J10" s="31">
        <v>0.30694444444444435</v>
      </c>
      <c r="K10" s="35">
        <v>0.3138888888888888</v>
      </c>
      <c r="L10" s="13"/>
    </row>
    <row r="11" spans="1:12" ht="16.5" customHeight="1">
      <c r="A11" s="33">
        <v>0.28055555555555556</v>
      </c>
      <c r="B11" s="34">
        <v>0.29027777777777775</v>
      </c>
      <c r="C11" s="34">
        <v>0.3</v>
      </c>
      <c r="D11" s="34">
        <v>0.30625</v>
      </c>
      <c r="E11" s="34">
        <v>0.31180555555555545</v>
      </c>
      <c r="F11" s="34">
        <v>0.31319444444444444</v>
      </c>
      <c r="G11" s="34">
        <v>0.3173611111111111</v>
      </c>
      <c r="H11" s="34">
        <v>0.32291666666666663</v>
      </c>
      <c r="I11" s="31">
        <f t="shared" si="0"/>
        <v>0.32986111111111105</v>
      </c>
      <c r="J11" s="31">
        <v>0.3375</v>
      </c>
      <c r="K11" s="35">
        <v>0.34444444444444433</v>
      </c>
      <c r="L11" s="13"/>
    </row>
    <row r="12" spans="1:12" ht="15.75" customHeight="1">
      <c r="A12" s="33">
        <v>0.3013888888888889</v>
      </c>
      <c r="B12" s="34">
        <v>0.31111111111111106</v>
      </c>
      <c r="C12" s="34">
        <v>0.32083333333333325</v>
      </c>
      <c r="D12" s="34">
        <v>0.3270833333333332</v>
      </c>
      <c r="E12" s="34">
        <v>0.33263888888888876</v>
      </c>
      <c r="F12" s="34">
        <v>0.3340277777777778</v>
      </c>
      <c r="G12" s="34">
        <v>0.33819444444444446</v>
      </c>
      <c r="H12" s="34">
        <v>0.34375</v>
      </c>
      <c r="I12" s="31">
        <f t="shared" si="0"/>
        <v>0.3506944444444444</v>
      </c>
      <c r="J12" s="31">
        <v>0.3583333333333333</v>
      </c>
      <c r="K12" s="35">
        <v>0.3652777777777777</v>
      </c>
      <c r="L12" s="13"/>
    </row>
    <row r="13" spans="1:12" ht="15.75" customHeight="1">
      <c r="A13" s="33">
        <v>0.31527777777777777</v>
      </c>
      <c r="B13" s="34">
        <v>0.325</v>
      </c>
      <c r="C13" s="34">
        <v>0.33472222222222214</v>
      </c>
      <c r="D13" s="34">
        <v>0.3409722222222221</v>
      </c>
      <c r="E13" s="34">
        <v>0.34652777777777766</v>
      </c>
      <c r="F13" s="34">
        <v>0.34791666666666654</v>
      </c>
      <c r="G13" s="34">
        <v>0.3520833333333332</v>
      </c>
      <c r="H13" s="34">
        <v>0.35763888888888873</v>
      </c>
      <c r="I13" s="31">
        <f t="shared" si="0"/>
        <v>0.36458333333333315</v>
      </c>
      <c r="J13" s="31">
        <v>0.372222222222222</v>
      </c>
      <c r="K13" s="35">
        <v>0.37916666666666643</v>
      </c>
      <c r="L13" s="13"/>
    </row>
    <row r="14" spans="1:12" ht="15.75" customHeight="1">
      <c r="A14" s="33">
        <v>0.33055555555555555</v>
      </c>
      <c r="B14" s="34">
        <v>0.34027777777777773</v>
      </c>
      <c r="C14" s="34">
        <v>0.35</v>
      </c>
      <c r="D14" s="34">
        <v>0.35625</v>
      </c>
      <c r="E14" s="34">
        <v>0.36180555555555544</v>
      </c>
      <c r="F14" s="34">
        <v>0.3631944444444443</v>
      </c>
      <c r="G14" s="34">
        <v>0.36736111111111097</v>
      </c>
      <c r="H14" s="34">
        <v>0.3729166666666665</v>
      </c>
      <c r="I14" s="31">
        <f t="shared" si="0"/>
        <v>0.3798611111111109</v>
      </c>
      <c r="J14" s="31">
        <v>0.3875</v>
      </c>
      <c r="K14" s="35">
        <v>0.3944444444444442</v>
      </c>
      <c r="L14" s="13"/>
    </row>
    <row r="15" spans="1:12" ht="15.75" customHeight="1">
      <c r="A15" s="33">
        <v>0.3458333333333332</v>
      </c>
      <c r="B15" s="34">
        <v>0.3555555555555554</v>
      </c>
      <c r="C15" s="34">
        <v>0.3652777777777776</v>
      </c>
      <c r="D15" s="34">
        <v>0.37152777777777757</v>
      </c>
      <c r="E15" s="34">
        <v>0.3770833333333331</v>
      </c>
      <c r="F15" s="34">
        <v>0.378472222222222</v>
      </c>
      <c r="G15" s="34">
        <v>0.38263888888888864</v>
      </c>
      <c r="H15" s="34">
        <v>0.3881944444444442</v>
      </c>
      <c r="I15" s="31">
        <f t="shared" si="0"/>
        <v>0.3951388888888886</v>
      </c>
      <c r="J15" s="31">
        <v>0.40277777777777746</v>
      </c>
      <c r="K15" s="35">
        <v>0.4097222222222219</v>
      </c>
      <c r="L15" s="13"/>
    </row>
    <row r="16" spans="1:12" ht="15.75">
      <c r="A16" s="36">
        <v>0.3597222222222222</v>
      </c>
      <c r="B16" s="34">
        <v>0.3694444444444444</v>
      </c>
      <c r="C16" s="34">
        <v>0.3791666666666666</v>
      </c>
      <c r="D16" s="34">
        <v>0.3854166666666666</v>
      </c>
      <c r="E16" s="34">
        <v>0.3909722222222221</v>
      </c>
      <c r="F16" s="34">
        <v>0.392361111111111</v>
      </c>
      <c r="G16" s="34">
        <v>0.39652777777777765</v>
      </c>
      <c r="H16" s="34">
        <v>0.4020833333333332</v>
      </c>
      <c r="I16" s="31">
        <f t="shared" si="0"/>
        <v>0.4090277777777776</v>
      </c>
      <c r="J16" s="31">
        <v>0.41666666666666646</v>
      </c>
      <c r="K16" s="43">
        <v>0.4236111111111109</v>
      </c>
      <c r="L16" s="13"/>
    </row>
    <row r="17" spans="1:12" ht="18.75" customHeight="1">
      <c r="A17" s="30">
        <v>0.3722222222222221</v>
      </c>
      <c r="B17" s="37">
        <v>0.3819444444444443</v>
      </c>
      <c r="C17" s="34">
        <v>0.3916666666666665</v>
      </c>
      <c r="D17" s="34">
        <v>0.3979166666666665</v>
      </c>
      <c r="E17" s="34">
        <v>0.403472222222222</v>
      </c>
      <c r="F17" s="34">
        <v>0.4048611111111109</v>
      </c>
      <c r="G17" s="34">
        <v>0.40902777777777755</v>
      </c>
      <c r="H17" s="34">
        <v>0.4145833333333331</v>
      </c>
      <c r="I17" s="31">
        <f t="shared" si="0"/>
        <v>0.4215277777777775</v>
      </c>
      <c r="J17" s="31">
        <v>0.42916666666666636</v>
      </c>
      <c r="K17" s="43">
        <v>0.4361111111111108</v>
      </c>
      <c r="L17" s="13"/>
    </row>
    <row r="18" spans="1:12" ht="15.75">
      <c r="A18" s="38">
        <v>0.3840277777777778</v>
      </c>
      <c r="B18" s="34">
        <v>0.39375</v>
      </c>
      <c r="C18" s="34">
        <v>0.4034722222222222</v>
      </c>
      <c r="D18" s="34">
        <v>0.40972222222222215</v>
      </c>
      <c r="E18" s="34">
        <v>0.4152777777777777</v>
      </c>
      <c r="F18" s="34">
        <v>0.4166666666666666</v>
      </c>
      <c r="G18" s="34">
        <v>0.4208333333333332</v>
      </c>
      <c r="H18" s="34">
        <v>0.42638888888888876</v>
      </c>
      <c r="I18" s="31">
        <f t="shared" si="0"/>
        <v>0.4333333333333332</v>
      </c>
      <c r="J18" s="31">
        <v>0.44097222222222204</v>
      </c>
      <c r="K18" s="43">
        <v>0.44791666666666646</v>
      </c>
      <c r="L18" s="13"/>
    </row>
    <row r="19" spans="1:12" ht="15.75">
      <c r="A19" s="36">
        <v>0.3958333333333331</v>
      </c>
      <c r="B19" s="34">
        <v>0.4055555555555553</v>
      </c>
      <c r="C19" s="34">
        <v>0.41527777777777747</v>
      </c>
      <c r="D19" s="34">
        <v>0.42152777777777745</v>
      </c>
      <c r="E19" s="34">
        <v>0.427083333333333</v>
      </c>
      <c r="F19" s="34">
        <v>0.42847222222222187</v>
      </c>
      <c r="G19" s="34">
        <v>0.4326388888888885</v>
      </c>
      <c r="H19" s="34">
        <v>0.43819444444444405</v>
      </c>
      <c r="I19" s="31">
        <f t="shared" si="0"/>
        <v>0.4451388888888885</v>
      </c>
      <c r="J19" s="31">
        <v>0.45277777777777733</v>
      </c>
      <c r="K19" s="43">
        <v>0.45972222222222175</v>
      </c>
      <c r="L19" s="13"/>
    </row>
    <row r="20" spans="1:12" ht="18.75" customHeight="1">
      <c r="A20" s="30">
        <v>0.40972222222222227</v>
      </c>
      <c r="B20" s="37">
        <v>0.41944444444444445</v>
      </c>
      <c r="C20" s="34">
        <v>0.42916666666666664</v>
      </c>
      <c r="D20" s="34">
        <v>0.4354166666666666</v>
      </c>
      <c r="E20" s="34">
        <v>0.44097222222222215</v>
      </c>
      <c r="F20" s="34">
        <v>0.44236111111111104</v>
      </c>
      <c r="G20" s="34">
        <v>0.4465277777777777</v>
      </c>
      <c r="H20" s="34">
        <v>0.4520833333333332</v>
      </c>
      <c r="I20" s="31">
        <f t="shared" si="0"/>
        <v>0.45902777777777765</v>
      </c>
      <c r="J20" s="31">
        <v>0.4666666666666665</v>
      </c>
      <c r="K20" s="43">
        <v>0.4736111111111109</v>
      </c>
      <c r="L20" s="13"/>
    </row>
    <row r="21" spans="1:12" ht="15.75">
      <c r="A21" s="36">
        <v>0.4236111111111111</v>
      </c>
      <c r="B21" s="34">
        <v>0.4333333333333333</v>
      </c>
      <c r="C21" s="34">
        <v>0.4430555555555555</v>
      </c>
      <c r="D21" s="34">
        <v>0.44930555555555546</v>
      </c>
      <c r="E21" s="34">
        <v>0.454861111111111</v>
      </c>
      <c r="F21" s="34">
        <v>0.45625</v>
      </c>
      <c r="G21" s="34">
        <v>0.46041666666666653</v>
      </c>
      <c r="H21" s="34">
        <v>0.46597222222222207</v>
      </c>
      <c r="I21" s="31">
        <f t="shared" si="0"/>
        <v>0.4729166666666665</v>
      </c>
      <c r="J21" s="31">
        <v>0.48055555555555535</v>
      </c>
      <c r="K21" s="43">
        <v>0.4875</v>
      </c>
      <c r="L21" s="13"/>
    </row>
    <row r="22" spans="1:12" ht="15.75">
      <c r="A22" s="36">
        <v>0.43402777777777773</v>
      </c>
      <c r="B22" s="34">
        <v>0.44375</v>
      </c>
      <c r="C22" s="34">
        <v>0.4534722222222221</v>
      </c>
      <c r="D22" s="34">
        <v>0.4597222222222221</v>
      </c>
      <c r="E22" s="34">
        <v>0.4652777777777776</v>
      </c>
      <c r="F22" s="34">
        <v>0.4666666666666665</v>
      </c>
      <c r="G22" s="34">
        <v>0.47083333333333316</v>
      </c>
      <c r="H22" s="34">
        <v>0.4763888888888887</v>
      </c>
      <c r="I22" s="31">
        <f t="shared" si="0"/>
        <v>0.4833333333333331</v>
      </c>
      <c r="J22" s="31">
        <v>0.490972222222222</v>
      </c>
      <c r="K22" s="43">
        <v>0.4979166666666664</v>
      </c>
      <c r="L22" s="13"/>
    </row>
    <row r="23" spans="1:12" ht="15.75">
      <c r="A23" s="36">
        <v>0.4486111111111111</v>
      </c>
      <c r="B23" s="34">
        <v>0.4583333333333333</v>
      </c>
      <c r="C23" s="34">
        <v>0.4680555555555555</v>
      </c>
      <c r="D23" s="34">
        <v>0.4743055555555555</v>
      </c>
      <c r="E23" s="34">
        <v>0.479861111111111</v>
      </c>
      <c r="F23" s="34">
        <v>0.48125</v>
      </c>
      <c r="G23" s="34">
        <v>0.48541666666666655</v>
      </c>
      <c r="H23" s="34">
        <v>0.4909722222222221</v>
      </c>
      <c r="I23" s="31">
        <f t="shared" si="0"/>
        <v>0.4979166666666665</v>
      </c>
      <c r="J23" s="31">
        <v>0.5055555555555554</v>
      </c>
      <c r="K23" s="43">
        <v>0.5125</v>
      </c>
      <c r="L23" s="13"/>
    </row>
    <row r="24" spans="1:12" ht="15.75">
      <c r="A24" s="36">
        <v>0.4597222222222222</v>
      </c>
      <c r="B24" s="34">
        <v>0.4694444444444444</v>
      </c>
      <c r="C24" s="34">
        <v>0.4791666666666666</v>
      </c>
      <c r="D24" s="34">
        <v>0.48541666666666655</v>
      </c>
      <c r="E24" s="34">
        <v>0.4909722222222221</v>
      </c>
      <c r="F24" s="34">
        <v>0.49236111111111097</v>
      </c>
      <c r="G24" s="34">
        <v>0.4965277777777776</v>
      </c>
      <c r="H24" s="34">
        <v>0.5020833333333332</v>
      </c>
      <c r="I24" s="31">
        <f t="shared" si="0"/>
        <v>0.5090277777777776</v>
      </c>
      <c r="J24" s="31">
        <v>0.5166666666666665</v>
      </c>
      <c r="K24" s="43">
        <v>0.5236111111111109</v>
      </c>
      <c r="L24" s="13"/>
    </row>
    <row r="25" spans="1:12" ht="15.75">
      <c r="A25" s="36">
        <v>0.47430555555555554</v>
      </c>
      <c r="B25" s="34">
        <v>0.4840277777777777</v>
      </c>
      <c r="C25" s="34">
        <v>0.49375</v>
      </c>
      <c r="D25" s="34">
        <v>0.5</v>
      </c>
      <c r="E25" s="34">
        <v>0.5055555555555554</v>
      </c>
      <c r="F25" s="34">
        <v>0.5069444444444443</v>
      </c>
      <c r="G25" s="34">
        <v>0.511111111111111</v>
      </c>
      <c r="H25" s="34">
        <v>0.5166666666666665</v>
      </c>
      <c r="I25" s="31">
        <f t="shared" si="0"/>
        <v>0.5236111111111109</v>
      </c>
      <c r="J25" s="31">
        <v>0.53125</v>
      </c>
      <c r="K25" s="43">
        <v>0.5381944444444442</v>
      </c>
      <c r="L25" s="13"/>
    </row>
    <row r="26" spans="1:12" ht="15.75">
      <c r="A26" s="36">
        <v>0.4847222222222222</v>
      </c>
      <c r="B26" s="34">
        <v>0.4944444444444444</v>
      </c>
      <c r="C26" s="34">
        <v>0.5041666666666667</v>
      </c>
      <c r="D26" s="34">
        <v>0.5104166666666666</v>
      </c>
      <c r="E26" s="34">
        <v>0.5159722222222222</v>
      </c>
      <c r="F26" s="34">
        <v>0.517361111111111</v>
      </c>
      <c r="G26" s="34">
        <v>0.5215277777777777</v>
      </c>
      <c r="H26" s="34">
        <v>0.5270833333333332</v>
      </c>
      <c r="I26" s="31">
        <f t="shared" si="0"/>
        <v>0.5340277777777777</v>
      </c>
      <c r="J26" s="31">
        <v>0.5416666666666665</v>
      </c>
      <c r="K26" s="43">
        <v>0.5486111111111109</v>
      </c>
      <c r="L26" s="13"/>
    </row>
    <row r="27" spans="1:12" ht="15.75">
      <c r="A27" s="36">
        <v>0.4986111111111111</v>
      </c>
      <c r="B27" s="34">
        <v>0.5083333333333333</v>
      </c>
      <c r="C27" s="34">
        <v>0.5180555555555555</v>
      </c>
      <c r="D27" s="34">
        <v>0.5243055555555555</v>
      </c>
      <c r="E27" s="34">
        <v>0.529861111111111</v>
      </c>
      <c r="F27" s="34">
        <v>0.53125</v>
      </c>
      <c r="G27" s="34">
        <v>0.5354166666666665</v>
      </c>
      <c r="H27" s="34">
        <v>0.5409722222222221</v>
      </c>
      <c r="I27" s="31">
        <f t="shared" si="0"/>
        <v>0.5479166666666665</v>
      </c>
      <c r="J27" s="31">
        <v>0.5555555555555554</v>
      </c>
      <c r="K27" s="43">
        <v>0.5625</v>
      </c>
      <c r="L27" s="13"/>
    </row>
    <row r="28" spans="1:12" ht="15.75">
      <c r="A28" s="36">
        <v>0.5145833333333333</v>
      </c>
      <c r="B28" s="34">
        <v>0.5243055555555555</v>
      </c>
      <c r="C28" s="34">
        <v>0.5340277777777777</v>
      </c>
      <c r="D28" s="34">
        <v>0.5402777777777776</v>
      </c>
      <c r="E28" s="34">
        <v>0.5458333333333332</v>
      </c>
      <c r="F28" s="34">
        <v>0.547222222222222</v>
      </c>
      <c r="G28" s="34">
        <v>0.5513888888888887</v>
      </c>
      <c r="H28" s="34">
        <v>0.5569444444444442</v>
      </c>
      <c r="I28" s="31">
        <f t="shared" si="0"/>
        <v>0.5638888888888887</v>
      </c>
      <c r="J28" s="31">
        <v>0.5715277777777775</v>
      </c>
      <c r="K28" s="43">
        <v>0.5784722222222219</v>
      </c>
      <c r="L28" s="13"/>
    </row>
    <row r="29" spans="1:12" ht="15.75">
      <c r="A29" s="36">
        <v>0.5270833333333333</v>
      </c>
      <c r="B29" s="34">
        <v>0.5368055555555555</v>
      </c>
      <c r="C29" s="34">
        <v>0.5465277777777777</v>
      </c>
      <c r="D29" s="34">
        <v>0.5527777777777777</v>
      </c>
      <c r="E29" s="34">
        <v>0.5583333333333332</v>
      </c>
      <c r="F29" s="34">
        <v>0.5597222222222221</v>
      </c>
      <c r="G29" s="34">
        <v>0.5638888888888888</v>
      </c>
      <c r="H29" s="34">
        <v>0.5694444444444443</v>
      </c>
      <c r="I29" s="31">
        <f t="shared" si="0"/>
        <v>0.5763888888888887</v>
      </c>
      <c r="J29" s="31">
        <v>0.5840277777777776</v>
      </c>
      <c r="K29" s="43">
        <v>0.590972222222222</v>
      </c>
      <c r="L29" s="13"/>
    </row>
    <row r="30" spans="1:12" ht="15.75">
      <c r="A30" s="36">
        <v>0.5402777777777777</v>
      </c>
      <c r="B30" s="34">
        <v>0.55</v>
      </c>
      <c r="C30" s="34">
        <v>0.5597222222222221</v>
      </c>
      <c r="D30" s="34">
        <v>0.5659722222222221</v>
      </c>
      <c r="E30" s="34">
        <v>0.5715277777777776</v>
      </c>
      <c r="F30" s="34">
        <v>0.5729166666666665</v>
      </c>
      <c r="G30" s="34">
        <v>0.5770833333333332</v>
      </c>
      <c r="H30" s="34">
        <v>0.5826388888888887</v>
      </c>
      <c r="I30" s="31">
        <f t="shared" si="0"/>
        <v>0.5895833333333331</v>
      </c>
      <c r="J30" s="31">
        <v>0.597222222222222</v>
      </c>
      <c r="K30" s="43">
        <v>0.6041666666666664</v>
      </c>
      <c r="L30" s="13"/>
    </row>
    <row r="31" spans="1:12" ht="15.75">
      <c r="A31" s="36">
        <v>0.5527777777777778</v>
      </c>
      <c r="B31" s="34">
        <v>0.5625</v>
      </c>
      <c r="C31" s="34">
        <v>0.5722222222222222</v>
      </c>
      <c r="D31" s="34">
        <v>0.5784722222222222</v>
      </c>
      <c r="E31" s="34">
        <v>0.5840277777777777</v>
      </c>
      <c r="F31" s="34">
        <v>0.5854166666666666</v>
      </c>
      <c r="G31" s="34">
        <v>0.5895833333333332</v>
      </c>
      <c r="H31" s="34">
        <v>0.5951388888888888</v>
      </c>
      <c r="I31" s="31">
        <f t="shared" si="0"/>
        <v>0.6020833333333332</v>
      </c>
      <c r="J31" s="31">
        <v>0.609722222222222</v>
      </c>
      <c r="K31" s="43">
        <v>0.6166666666666665</v>
      </c>
      <c r="L31" s="13"/>
    </row>
    <row r="32" spans="1:12" ht="15.75">
      <c r="A32" s="36">
        <v>0.5659722222222222</v>
      </c>
      <c r="B32" s="34">
        <v>0.5756944444444444</v>
      </c>
      <c r="C32" s="34">
        <v>0.5854166666666666</v>
      </c>
      <c r="D32" s="34">
        <v>0.5916666666666666</v>
      </c>
      <c r="E32" s="34">
        <v>0.5972222222222221</v>
      </c>
      <c r="F32" s="34">
        <v>0.598611111111111</v>
      </c>
      <c r="G32" s="34">
        <v>0.6027777777777776</v>
      </c>
      <c r="H32" s="34">
        <v>0.6083333333333332</v>
      </c>
      <c r="I32" s="31">
        <f t="shared" si="0"/>
        <v>0.6152777777777776</v>
      </c>
      <c r="J32" s="31">
        <v>0.6229166666666665</v>
      </c>
      <c r="K32" s="35">
        <v>0.6298611111111109</v>
      </c>
      <c r="L32" s="13"/>
    </row>
    <row r="33" spans="1:12" ht="15.75">
      <c r="A33" s="36">
        <v>0.5791666666666667</v>
      </c>
      <c r="B33" s="34">
        <v>0.5888888888888889</v>
      </c>
      <c r="C33" s="34">
        <v>0.5986111111111111</v>
      </c>
      <c r="D33" s="34">
        <v>0.6048611111111111</v>
      </c>
      <c r="E33" s="34">
        <v>0.6104166666666666</v>
      </c>
      <c r="F33" s="34">
        <v>0.6118055555555555</v>
      </c>
      <c r="G33" s="34">
        <v>0.6159722222222221</v>
      </c>
      <c r="H33" s="34">
        <v>0.6215277777777777</v>
      </c>
      <c r="I33" s="31">
        <f t="shared" si="0"/>
        <v>0.6284722222222221</v>
      </c>
      <c r="J33" s="31">
        <v>0.636111111111111</v>
      </c>
      <c r="K33" s="43">
        <v>0.6430555555555554</v>
      </c>
      <c r="L33" s="13"/>
    </row>
    <row r="34" spans="1:12" ht="15.75">
      <c r="A34" s="36">
        <v>0.5881944444444445</v>
      </c>
      <c r="B34" s="34">
        <v>0.5979166666666667</v>
      </c>
      <c r="C34" s="34">
        <v>0.6076388888888888</v>
      </c>
      <c r="D34" s="34">
        <v>0.6138888888888888</v>
      </c>
      <c r="E34" s="34">
        <v>0.6194444444444444</v>
      </c>
      <c r="F34" s="34">
        <v>0.6208333333333332</v>
      </c>
      <c r="G34" s="34">
        <v>0.625</v>
      </c>
      <c r="H34" s="34">
        <v>0.6305555555555554</v>
      </c>
      <c r="I34" s="31">
        <f t="shared" si="0"/>
        <v>0.6374999999999998</v>
      </c>
      <c r="J34" s="31">
        <v>0.6451388888888887</v>
      </c>
      <c r="K34" s="43">
        <v>0.6520833333333331</v>
      </c>
      <c r="L34" s="13"/>
    </row>
    <row r="35" spans="1:12" ht="15.75">
      <c r="A35" s="38">
        <v>0.5972222222222222</v>
      </c>
      <c r="B35" s="34">
        <v>0.6069444444444444</v>
      </c>
      <c r="C35" s="34">
        <v>0.6166666666666666</v>
      </c>
      <c r="D35" s="34">
        <v>0.6229166666666666</v>
      </c>
      <c r="E35" s="34">
        <v>0.6284722222222221</v>
      </c>
      <c r="F35" s="34">
        <v>0.629861111111111</v>
      </c>
      <c r="G35" s="34">
        <v>0.6340277777777776</v>
      </c>
      <c r="H35" s="34">
        <v>0.6395833333333332</v>
      </c>
      <c r="I35" s="31">
        <f t="shared" si="0"/>
        <v>0.6465277777777776</v>
      </c>
      <c r="J35" s="31">
        <v>0.6541666666666665</v>
      </c>
      <c r="K35" s="43">
        <v>0.6611111111111109</v>
      </c>
      <c r="L35" s="13"/>
    </row>
    <row r="36" spans="1:12" ht="15.75">
      <c r="A36" s="38">
        <v>0.6055555555555553</v>
      </c>
      <c r="B36" s="34">
        <v>0.6152777777777775</v>
      </c>
      <c r="C36" s="34">
        <v>0.625</v>
      </c>
      <c r="D36" s="34">
        <v>0.63125</v>
      </c>
      <c r="E36" s="34">
        <v>0.6368055555555552</v>
      </c>
      <c r="F36" s="34">
        <v>0.6381944444444441</v>
      </c>
      <c r="G36" s="34">
        <v>0.6423611111111107</v>
      </c>
      <c r="H36" s="34">
        <v>0.6479166666666663</v>
      </c>
      <c r="I36" s="31">
        <f t="shared" si="0"/>
        <v>0.6548611111111107</v>
      </c>
      <c r="J36" s="31">
        <v>0.6625</v>
      </c>
      <c r="K36" s="43">
        <v>0.669444444444444</v>
      </c>
      <c r="L36" s="13"/>
    </row>
    <row r="37" spans="1:12" ht="15.75">
      <c r="A37" s="38">
        <v>0.6138888888888888</v>
      </c>
      <c r="B37" s="34">
        <v>0.623611111111111</v>
      </c>
      <c r="C37" s="34">
        <v>0.6333333333333332</v>
      </c>
      <c r="D37" s="34">
        <v>0.6395833333333332</v>
      </c>
      <c r="E37" s="34">
        <v>0.6451388888888887</v>
      </c>
      <c r="F37" s="34">
        <v>0.6465277777777776</v>
      </c>
      <c r="G37" s="34">
        <v>0.6506944444444442</v>
      </c>
      <c r="H37" s="34">
        <v>0.65625</v>
      </c>
      <c r="I37" s="31">
        <f t="shared" si="0"/>
        <v>0.6631944444444444</v>
      </c>
      <c r="J37" s="31">
        <v>0.6708333333333331</v>
      </c>
      <c r="K37" s="35">
        <v>0.6777777777777775</v>
      </c>
      <c r="L37" s="13"/>
    </row>
    <row r="38" spans="1:12" ht="15.75">
      <c r="A38" s="38">
        <v>0.625</v>
      </c>
      <c r="B38" s="34">
        <v>0.6347222222222222</v>
      </c>
      <c r="C38" s="34">
        <v>0.6444444444444444</v>
      </c>
      <c r="D38" s="34">
        <v>0.6506944444444444</v>
      </c>
      <c r="E38" s="34">
        <v>0.65625</v>
      </c>
      <c r="F38" s="34">
        <v>0.6576388888888888</v>
      </c>
      <c r="G38" s="34">
        <v>0.6618055555555554</v>
      </c>
      <c r="H38" s="34">
        <v>0.667361111111111</v>
      </c>
      <c r="I38" s="31">
        <f t="shared" si="0"/>
        <v>0.6743055555555554</v>
      </c>
      <c r="J38" s="31">
        <v>0.6819444444444442</v>
      </c>
      <c r="K38" s="35">
        <v>0.6888888888888887</v>
      </c>
      <c r="L38" s="13"/>
    </row>
    <row r="39" spans="1:12" ht="15.75">
      <c r="A39" s="38">
        <v>0.6375000000000001</v>
      </c>
      <c r="B39" s="34">
        <v>0.6472222222222223</v>
      </c>
      <c r="C39" s="34">
        <v>0.6569444444444444</v>
      </c>
      <c r="D39" s="34">
        <v>0.6631944444444444</v>
      </c>
      <c r="E39" s="34">
        <v>0.66875</v>
      </c>
      <c r="F39" s="34">
        <v>0.6701388888888888</v>
      </c>
      <c r="G39" s="34">
        <v>0.6743055555555555</v>
      </c>
      <c r="H39" s="34">
        <v>0.679861111111111</v>
      </c>
      <c r="I39" s="31">
        <f t="shared" si="0"/>
        <v>0.6868055555555554</v>
      </c>
      <c r="J39" s="31">
        <v>0.6944444444444443</v>
      </c>
      <c r="K39" s="43">
        <v>0.7013888888888887</v>
      </c>
      <c r="L39" s="13"/>
    </row>
    <row r="40" spans="1:12" ht="15.75">
      <c r="A40" s="38">
        <v>0.6527777777777776</v>
      </c>
      <c r="B40" s="34">
        <v>0.6625</v>
      </c>
      <c r="C40" s="34">
        <v>0.6722222222222219</v>
      </c>
      <c r="D40" s="34">
        <v>0.6784722222222219</v>
      </c>
      <c r="E40" s="34">
        <v>0.6840277777777775</v>
      </c>
      <c r="F40" s="34">
        <v>0.6854166666666663</v>
      </c>
      <c r="G40" s="34">
        <v>0.689583333333333</v>
      </c>
      <c r="H40" s="34">
        <v>0.6951388888888885</v>
      </c>
      <c r="I40" s="31">
        <f t="shared" si="0"/>
        <v>0.702083333333333</v>
      </c>
      <c r="J40" s="31">
        <v>0.7097222222222218</v>
      </c>
      <c r="K40" s="43">
        <v>0.7166666666666662</v>
      </c>
      <c r="L40" s="13"/>
    </row>
    <row r="41" spans="1:12" ht="15.75">
      <c r="A41" s="38">
        <v>0.665972222222222</v>
      </c>
      <c r="B41" s="34">
        <v>0.6756944444444442</v>
      </c>
      <c r="C41" s="34">
        <v>0.6854166666666663</v>
      </c>
      <c r="D41" s="34">
        <v>0.6916666666666663</v>
      </c>
      <c r="E41" s="34">
        <v>0.6972222222222219</v>
      </c>
      <c r="F41" s="34">
        <v>0.6986111111111107</v>
      </c>
      <c r="G41" s="34">
        <v>0.7027777777777774</v>
      </c>
      <c r="H41" s="34">
        <v>0.7083333333333329</v>
      </c>
      <c r="I41" s="31">
        <f t="shared" si="0"/>
        <v>0.7152777777777773</v>
      </c>
      <c r="J41" s="31">
        <v>0.7229166666666662</v>
      </c>
      <c r="K41" s="43">
        <v>0.7298611111111106</v>
      </c>
      <c r="L41" s="13"/>
    </row>
    <row r="42" spans="1:12" ht="15.75">
      <c r="A42" s="38">
        <v>0.6777777777777775</v>
      </c>
      <c r="B42" s="34">
        <v>0.6875</v>
      </c>
      <c r="C42" s="34">
        <v>0.6972222222222219</v>
      </c>
      <c r="D42" s="34">
        <v>0.7034722222222218</v>
      </c>
      <c r="E42" s="34">
        <v>0.7090277777777774</v>
      </c>
      <c r="F42" s="34">
        <v>0.7104166666666663</v>
      </c>
      <c r="G42" s="34">
        <v>0.7145833333333329</v>
      </c>
      <c r="H42" s="34">
        <v>0.7201388888888884</v>
      </c>
      <c r="I42" s="31">
        <f t="shared" si="0"/>
        <v>0.7270833333333329</v>
      </c>
      <c r="J42" s="31">
        <v>0.7347222222222217</v>
      </c>
      <c r="K42" s="43">
        <v>0.7416666666666661</v>
      </c>
      <c r="L42" s="13"/>
    </row>
    <row r="43" spans="1:12" ht="15.75">
      <c r="A43" s="38">
        <v>0.688888888888889</v>
      </c>
      <c r="B43" s="34">
        <v>0.6986111111111112</v>
      </c>
      <c r="C43" s="34">
        <v>0.7083333333333334</v>
      </c>
      <c r="D43" s="34">
        <v>0.7145833333333333</v>
      </c>
      <c r="E43" s="34">
        <v>0.7201388888888889</v>
      </c>
      <c r="F43" s="34">
        <v>0.7215277777777778</v>
      </c>
      <c r="G43" s="34">
        <v>0.7256944444444444</v>
      </c>
      <c r="H43" s="34">
        <v>0.73125</v>
      </c>
      <c r="I43" s="31">
        <f t="shared" si="0"/>
        <v>0.7381944444444444</v>
      </c>
      <c r="J43" s="31">
        <v>0.7458333333333332</v>
      </c>
      <c r="K43" s="35">
        <v>0.7527777777777777</v>
      </c>
      <c r="L43" s="13"/>
    </row>
    <row r="44" spans="1:11" ht="15.75">
      <c r="A44" s="36">
        <v>0.7020833333333334</v>
      </c>
      <c r="B44" s="34">
        <v>0.7118055555555556</v>
      </c>
      <c r="C44" s="34">
        <v>0.7215277777777778</v>
      </c>
      <c r="D44" s="34">
        <v>0.7277777777777777</v>
      </c>
      <c r="E44" s="34">
        <v>0.7333333333333333</v>
      </c>
      <c r="F44" s="34">
        <v>0.7333333333333333</v>
      </c>
      <c r="G44" s="34">
        <v>0.7375</v>
      </c>
      <c r="H44" s="34">
        <v>0.7430555555555555</v>
      </c>
      <c r="I44" s="31">
        <f t="shared" si="0"/>
        <v>0.7499999999999999</v>
      </c>
      <c r="J44" s="31">
        <v>0.7576388888888888</v>
      </c>
      <c r="K44" s="35">
        <v>0.7645833333333332</v>
      </c>
    </row>
    <row r="45" spans="1:11" ht="15.75">
      <c r="A45" s="38">
        <v>0.7104166666666667</v>
      </c>
      <c r="B45" s="34">
        <v>0.7201388888888889</v>
      </c>
      <c r="C45" s="34">
        <v>0.7298611111111111</v>
      </c>
      <c r="D45" s="34">
        <v>0.736111111111111</v>
      </c>
      <c r="E45" s="34">
        <v>0.7416666666666666</v>
      </c>
      <c r="F45" s="34">
        <v>0.7430555555555555</v>
      </c>
      <c r="G45" s="34">
        <v>0.7472222222222221</v>
      </c>
      <c r="H45" s="34">
        <v>0.7527777777777777</v>
      </c>
      <c r="I45" s="31">
        <f t="shared" si="0"/>
        <v>0.7597222222222221</v>
      </c>
      <c r="J45" s="31">
        <v>0.7673611111111109</v>
      </c>
      <c r="K45" s="35">
        <v>0.7743055555555554</v>
      </c>
    </row>
    <row r="46" spans="1:11" ht="15.75">
      <c r="A46" s="36">
        <v>0.7243055555555555</v>
      </c>
      <c r="B46" s="34">
        <v>0.7340277777777777</v>
      </c>
      <c r="C46" s="34">
        <v>0.74375</v>
      </c>
      <c r="D46" s="34">
        <v>0.75</v>
      </c>
      <c r="E46" s="34">
        <v>0.7555555555555554</v>
      </c>
      <c r="F46" s="34">
        <v>0.7569444444444443</v>
      </c>
      <c r="G46" s="34">
        <v>0.761111111111111</v>
      </c>
      <c r="H46" s="34">
        <v>0.7666666666666665</v>
      </c>
      <c r="I46" s="31">
        <f t="shared" si="0"/>
        <v>0.7736111111111109</v>
      </c>
      <c r="J46" s="31">
        <v>0.78125</v>
      </c>
      <c r="K46" s="35">
        <v>0.7881944444444442</v>
      </c>
    </row>
    <row r="47" spans="1:11" ht="15.75">
      <c r="A47" s="38">
        <v>0.7340277777777773</v>
      </c>
      <c r="B47" s="34">
        <v>0.7437499999999995</v>
      </c>
      <c r="C47" s="34">
        <v>0.7534722222222217</v>
      </c>
      <c r="D47" s="34">
        <v>0.7597222222222216</v>
      </c>
      <c r="E47" s="34">
        <v>0.7652777777777772</v>
      </c>
      <c r="F47" s="34">
        <v>0.766666666666666</v>
      </c>
      <c r="G47" s="34">
        <v>0.7708333333333327</v>
      </c>
      <c r="H47" s="34">
        <v>0.7763888888888882</v>
      </c>
      <c r="I47" s="31">
        <f t="shared" si="0"/>
        <v>0.7833333333333327</v>
      </c>
      <c r="J47" s="31">
        <v>0.7909722222222215</v>
      </c>
      <c r="K47" s="43">
        <v>0.7979166666666659</v>
      </c>
    </row>
    <row r="48" spans="1:11" ht="15.75">
      <c r="A48" s="36">
        <v>0.7444444444444445</v>
      </c>
      <c r="B48" s="34">
        <v>0.7541666666666667</v>
      </c>
      <c r="C48" s="34">
        <v>0.7638888888888888</v>
      </c>
      <c r="D48" s="34">
        <v>0.7701388888888888</v>
      </c>
      <c r="E48" s="34">
        <v>0.7756944444444444</v>
      </c>
      <c r="F48" s="34">
        <v>0.7770833333333332</v>
      </c>
      <c r="G48" s="34">
        <v>0.78125</v>
      </c>
      <c r="H48" s="34">
        <v>0.7868055555555554</v>
      </c>
      <c r="I48" s="31">
        <f t="shared" si="0"/>
        <v>0.7937499999999998</v>
      </c>
      <c r="J48" s="31">
        <v>0.8013888888888887</v>
      </c>
      <c r="K48" s="35">
        <v>0.8083333333333331</v>
      </c>
    </row>
    <row r="49" spans="1:11" ht="15.75">
      <c r="A49" s="36">
        <v>0.7548611111111111</v>
      </c>
      <c r="B49" s="34">
        <v>0.7645833333333333</v>
      </c>
      <c r="C49" s="34">
        <v>0.7743055555555555</v>
      </c>
      <c r="D49" s="34">
        <v>0.7805555555555554</v>
      </c>
      <c r="E49" s="34">
        <v>0.786111111111111</v>
      </c>
      <c r="F49" s="34">
        <v>0.7875</v>
      </c>
      <c r="G49" s="34">
        <v>0.7916666666666665</v>
      </c>
      <c r="H49" s="34">
        <v>0.797222222222222</v>
      </c>
      <c r="I49" s="31">
        <f t="shared" si="0"/>
        <v>0.8041666666666665</v>
      </c>
      <c r="J49" s="31">
        <v>0.8118055555555553</v>
      </c>
      <c r="K49" s="35">
        <v>0.81875</v>
      </c>
    </row>
    <row r="50" spans="1:11" ht="15.75">
      <c r="A50" s="36">
        <v>0.775</v>
      </c>
      <c r="B50" s="34">
        <v>0.7847222222222222</v>
      </c>
      <c r="C50" s="34">
        <v>0.7944444444444444</v>
      </c>
      <c r="D50" s="34">
        <v>0.8006944444444444</v>
      </c>
      <c r="E50" s="34">
        <v>0.80625</v>
      </c>
      <c r="F50" s="34">
        <v>0.8076388888888888</v>
      </c>
      <c r="G50" s="34">
        <v>0.8118055555555554</v>
      </c>
      <c r="H50" s="34">
        <v>0.817361111111111</v>
      </c>
      <c r="I50" s="31">
        <f t="shared" si="0"/>
        <v>0.8243055555555554</v>
      </c>
      <c r="J50" s="31">
        <v>0.8319444444444443</v>
      </c>
      <c r="K50" s="43">
        <v>0.8388888888888887</v>
      </c>
    </row>
    <row r="51" spans="1:11" ht="15.75">
      <c r="A51" s="36">
        <v>0.7944444444444444</v>
      </c>
      <c r="B51" s="34">
        <v>0.8041666666666666</v>
      </c>
      <c r="C51" s="34">
        <v>0.8138888888888888</v>
      </c>
      <c r="D51" s="34">
        <v>0.8201388888888888</v>
      </c>
      <c r="E51" s="34">
        <v>0.8256944444444443</v>
      </c>
      <c r="F51" s="34">
        <v>0.8270833333333332</v>
      </c>
      <c r="G51" s="34">
        <v>0.83125</v>
      </c>
      <c r="H51" s="34">
        <v>0.8368055555555554</v>
      </c>
      <c r="I51" s="31">
        <f t="shared" si="0"/>
        <v>0.8437499999999998</v>
      </c>
      <c r="J51" s="31">
        <v>0.8513888888888886</v>
      </c>
      <c r="K51" s="43">
        <v>0.8583333333333331</v>
      </c>
    </row>
    <row r="52" spans="1:11" ht="15.75">
      <c r="A52" s="36">
        <v>0.8090277777777776</v>
      </c>
      <c r="B52" s="34">
        <v>0.81875</v>
      </c>
      <c r="C52" s="34">
        <v>0.8284722222222219</v>
      </c>
      <c r="D52" s="34">
        <v>0.8347222222222219</v>
      </c>
      <c r="E52" s="34">
        <v>0.8402777777777775</v>
      </c>
      <c r="F52" s="34">
        <v>0.8416666666666663</v>
      </c>
      <c r="G52" s="34">
        <v>0.845833333333333</v>
      </c>
      <c r="H52" s="34">
        <v>0.8513888888888885</v>
      </c>
      <c r="I52" s="31">
        <f t="shared" si="0"/>
        <v>0.858333333333333</v>
      </c>
      <c r="J52" s="31">
        <v>0.8659722222222218</v>
      </c>
      <c r="K52" s="35">
        <v>0.8729166666666662</v>
      </c>
    </row>
    <row r="53" spans="1:11" ht="15.75">
      <c r="A53" s="38">
        <v>0.8229166666666666</v>
      </c>
      <c r="B53" s="34">
        <v>0.8326388888888888</v>
      </c>
      <c r="C53" s="34">
        <v>0.842361111111111</v>
      </c>
      <c r="D53" s="34">
        <v>0.848611111111111</v>
      </c>
      <c r="E53" s="34">
        <v>0.8541666666666665</v>
      </c>
      <c r="F53" s="44">
        <v>0.8555555555555554</v>
      </c>
      <c r="G53" s="34">
        <v>0.859722222222222</v>
      </c>
      <c r="H53" s="34">
        <v>0.8652777777777776</v>
      </c>
      <c r="I53" s="31">
        <f t="shared" si="0"/>
        <v>0.872222222222222</v>
      </c>
      <c r="J53" s="31">
        <v>0.8798611111111109</v>
      </c>
      <c r="K53" s="35">
        <v>0.8868055555555553</v>
      </c>
    </row>
    <row r="54" spans="1:11" ht="15.75">
      <c r="A54" s="38">
        <v>0.8368055555555555</v>
      </c>
      <c r="B54" s="34">
        <v>0.8465277777777777</v>
      </c>
      <c r="C54" s="34">
        <v>0.85625</v>
      </c>
      <c r="D54" s="34">
        <v>0.8625</v>
      </c>
      <c r="E54" s="34">
        <v>0.8680555555555554</v>
      </c>
      <c r="F54" s="34">
        <v>0.8694444444444442</v>
      </c>
      <c r="G54" s="34">
        <v>0.8736111111111109</v>
      </c>
      <c r="H54" s="34">
        <v>0.8791666666666664</v>
      </c>
      <c r="I54" s="31">
        <f t="shared" si="0"/>
        <v>0.8861111111111108</v>
      </c>
      <c r="J54" s="31">
        <v>0.89375</v>
      </c>
      <c r="K54" s="35">
        <v>0.9006944444444441</v>
      </c>
    </row>
    <row r="55" spans="1:11" ht="15.75">
      <c r="A55" s="38">
        <v>0.8611111111111112</v>
      </c>
      <c r="B55" s="34">
        <v>0.8708333333333333</v>
      </c>
      <c r="C55" s="34">
        <v>0.8805555555555555</v>
      </c>
      <c r="D55" s="34">
        <v>0.8868055555555555</v>
      </c>
      <c r="E55" s="34">
        <v>0.892361111111111</v>
      </c>
      <c r="F55" s="34">
        <v>0.89375</v>
      </c>
      <c r="G55" s="34">
        <v>0.8979166666666666</v>
      </c>
      <c r="H55" s="34">
        <v>0.9034722222222221</v>
      </c>
      <c r="I55" s="31">
        <f t="shared" si="0"/>
        <v>0.9104166666666665</v>
      </c>
      <c r="J55" s="31">
        <v>0.9180555555555554</v>
      </c>
      <c r="K55" s="35">
        <v>0.925</v>
      </c>
    </row>
    <row r="56" spans="1:11" ht="15.75">
      <c r="A56" s="40">
        <v>0.8868055555555556</v>
      </c>
      <c r="B56" s="34">
        <v>0.8965277777777778</v>
      </c>
      <c r="C56" s="34">
        <v>0.90625</v>
      </c>
      <c r="D56" s="34">
        <v>0.9125</v>
      </c>
      <c r="E56" s="34">
        <v>0.9180555555555555</v>
      </c>
      <c r="F56" s="34">
        <v>0.9194444444444444</v>
      </c>
      <c r="G56" s="34">
        <v>0.923611111111111</v>
      </c>
      <c r="H56" s="34">
        <v>0.9291666666666666</v>
      </c>
      <c r="I56" s="31">
        <f t="shared" si="0"/>
        <v>0.936111111111111</v>
      </c>
      <c r="J56" s="31">
        <v>0.94375</v>
      </c>
      <c r="K56" s="35">
        <v>0.9506944444444443</v>
      </c>
    </row>
    <row r="57" spans="1:11" ht="15.75">
      <c r="A57" s="41">
        <v>0.9027777777777775</v>
      </c>
      <c r="B57" s="34">
        <v>0.9125</v>
      </c>
      <c r="C57" s="34">
        <v>0.9222222222222218</v>
      </c>
      <c r="D57" s="34">
        <v>0.9284722222222218</v>
      </c>
      <c r="E57" s="34">
        <v>0.9340277777777773</v>
      </c>
      <c r="F57" s="34">
        <v>0.9354166666666662</v>
      </c>
      <c r="G57" s="34">
        <v>0.9395833333333329</v>
      </c>
      <c r="H57" s="34">
        <v>0.9451388888888884</v>
      </c>
      <c r="I57" s="31">
        <f t="shared" si="0"/>
        <v>0.9520833333333328</v>
      </c>
      <c r="J57" s="31">
        <v>0.9597222222222217</v>
      </c>
      <c r="K57" s="35">
        <v>0.9666666666666661</v>
      </c>
    </row>
    <row r="58" spans="1:11" ht="15.75">
      <c r="A58" s="38">
        <v>0.9263888888888887</v>
      </c>
      <c r="B58" s="34">
        <v>0.9333333333333332</v>
      </c>
      <c r="C58" s="34">
        <v>0.9409722222222222</v>
      </c>
      <c r="D58" s="34">
        <v>0.9458333333333333</v>
      </c>
      <c r="E58" s="34">
        <v>0.9513888888888888</v>
      </c>
      <c r="F58" s="34">
        <v>0.9513888888888888</v>
      </c>
      <c r="G58" s="34">
        <v>0.9548611111111112</v>
      </c>
      <c r="H58" s="34">
        <v>0.9597222222222223</v>
      </c>
      <c r="I58" s="31">
        <f t="shared" si="0"/>
        <v>0.9666666666666667</v>
      </c>
      <c r="J58" s="31">
        <v>0.9715277777777778</v>
      </c>
      <c r="K58" s="35">
        <v>0.9770833333333333</v>
      </c>
    </row>
    <row r="59" spans="1:11" ht="15.75">
      <c r="A59" s="38"/>
      <c r="B59" s="34"/>
      <c r="C59" s="34"/>
      <c r="D59" s="34"/>
      <c r="E59" s="34"/>
      <c r="F59" s="34"/>
      <c r="G59" s="34"/>
      <c r="H59" s="34"/>
      <c r="I59" s="31"/>
      <c r="J59" s="31"/>
      <c r="K59" s="35"/>
    </row>
    <row r="60" spans="1:11" ht="15.75">
      <c r="A60" s="41"/>
      <c r="B60" s="34"/>
      <c r="C60" s="34"/>
      <c r="D60" s="34"/>
      <c r="E60" s="34"/>
      <c r="F60" s="34"/>
      <c r="G60" s="34"/>
      <c r="H60" s="34"/>
      <c r="I60" s="34"/>
      <c r="J60" s="39"/>
      <c r="K60" s="35"/>
    </row>
    <row r="61" spans="1:11" ht="18">
      <c r="A61" s="21"/>
      <c r="B61" s="22"/>
      <c r="C61" s="22"/>
      <c r="D61" s="22"/>
      <c r="E61" s="22"/>
      <c r="F61" s="22"/>
      <c r="G61" s="22"/>
      <c r="H61" s="22"/>
      <c r="I61" s="22"/>
      <c r="K61" s="23"/>
    </row>
    <row r="62" spans="3:7" ht="18">
      <c r="C62" s="26"/>
      <c r="D62" s="27"/>
      <c r="E62" s="16" t="s">
        <v>14</v>
      </c>
      <c r="F62" s="45"/>
      <c r="G62" s="45"/>
    </row>
    <row r="63" spans="3:7" ht="18">
      <c r="C63" s="28"/>
      <c r="D63" s="29"/>
      <c r="E63" s="16" t="s">
        <v>15</v>
      </c>
      <c r="F63" s="16"/>
      <c r="G63" s="16"/>
    </row>
    <row r="64" spans="3:6" ht="18">
      <c r="C64" s="28"/>
      <c r="D64" s="29"/>
      <c r="E64" s="16"/>
      <c r="F64" s="16"/>
    </row>
  </sheetData>
  <sheetProtection/>
  <mergeCells count="7">
    <mergeCell ref="A6:C6"/>
    <mergeCell ref="D6:K6"/>
    <mergeCell ref="A4:D4"/>
    <mergeCell ref="A1:L1"/>
    <mergeCell ref="A2:L2"/>
    <mergeCell ref="A3:L3"/>
    <mergeCell ref="C5:L5"/>
  </mergeCells>
  <printOptions/>
  <pageMargins left="0.75" right="0.75" top="1" bottom="1" header="0.5" footer="0.5"/>
  <pageSetup fitToHeight="1" fitToWidth="1" horizontalDpi="600" verticalDpi="600" orientation="landscape" paperSize="9" scale="4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A1" sqref="A1:IV16384"/>
    </sheetView>
  </sheetViews>
  <sheetFormatPr defaultColWidth="9.140625" defaultRowHeight="12.75"/>
  <cols>
    <col min="1" max="1" width="17.7109375" style="103" customWidth="1"/>
    <col min="2" max="2" width="11.421875" style="103" customWidth="1"/>
    <col min="3" max="3" width="19.28125" style="103" customWidth="1"/>
    <col min="4" max="4" width="19.8515625" style="0" customWidth="1"/>
    <col min="5" max="5" width="13.8515625" style="0" customWidth="1"/>
    <col min="6" max="6" width="13.28125" style="0" customWidth="1"/>
    <col min="7" max="7" width="20.8515625" style="0" customWidth="1"/>
    <col min="8" max="8" width="19.8515625" style="0" customWidth="1"/>
    <col min="9" max="9" width="13.57421875" style="0" customWidth="1"/>
    <col min="10" max="10" width="12.28125" style="0" customWidth="1"/>
    <col min="11" max="11" width="14.421875" style="0" customWidth="1"/>
    <col min="12" max="12" width="15.7109375" style="188" customWidth="1"/>
    <col min="13" max="13" width="11.8515625" style="0" customWidth="1"/>
  </cols>
  <sheetData>
    <row r="1" spans="1:12" ht="21" customHeight="1">
      <c r="A1" s="73"/>
      <c r="B1" s="170"/>
      <c r="C1" s="629" t="s">
        <v>80</v>
      </c>
      <c r="D1" s="629"/>
      <c r="E1" s="629"/>
      <c r="F1" s="629"/>
      <c r="G1" s="629"/>
      <c r="H1" s="629"/>
      <c r="I1" s="629"/>
      <c r="J1" s="629"/>
      <c r="K1" s="629"/>
      <c r="L1" s="171"/>
    </row>
    <row r="2" spans="1:12" ht="21" customHeight="1">
      <c r="A2" s="73"/>
      <c r="B2" s="170"/>
      <c r="C2" s="620" t="s">
        <v>13</v>
      </c>
      <c r="D2" s="620"/>
      <c r="E2" s="620"/>
      <c r="F2" s="620"/>
      <c r="G2" s="620"/>
      <c r="H2" s="620"/>
      <c r="I2" s="620"/>
      <c r="J2" s="620"/>
      <c r="K2" s="620"/>
      <c r="L2" s="171"/>
    </row>
    <row r="3" spans="1:12" ht="15">
      <c r="A3" s="73"/>
      <c r="B3" s="170"/>
      <c r="C3" s="620" t="s">
        <v>81</v>
      </c>
      <c r="D3" s="620"/>
      <c r="E3" s="620"/>
      <c r="F3" s="620"/>
      <c r="G3" s="620"/>
      <c r="H3" s="620"/>
      <c r="I3" s="620"/>
      <c r="J3" s="620"/>
      <c r="K3" s="620"/>
      <c r="L3" s="171"/>
    </row>
    <row r="4" spans="1:12" ht="15">
      <c r="A4" s="73"/>
      <c r="B4" s="170"/>
      <c r="C4" s="73"/>
      <c r="D4" s="73"/>
      <c r="E4" s="73"/>
      <c r="F4" s="73"/>
      <c r="G4" s="73"/>
      <c r="H4" s="73"/>
      <c r="I4" s="73"/>
      <c r="J4" s="73"/>
      <c r="K4" s="73"/>
      <c r="L4" s="171"/>
    </row>
    <row r="5" spans="1:12" ht="14.25">
      <c r="A5" s="629" t="s">
        <v>82</v>
      </c>
      <c r="B5" s="629"/>
      <c r="C5" s="629"/>
      <c r="D5" s="629"/>
      <c r="E5" s="629"/>
      <c r="F5" s="58"/>
      <c r="G5" s="58"/>
      <c r="H5" s="58"/>
      <c r="I5" s="58"/>
      <c r="J5" s="58"/>
      <c r="K5" s="58"/>
      <c r="L5" s="58"/>
    </row>
    <row r="6" spans="1:13" ht="51.75" customHeight="1">
      <c r="A6" s="172"/>
      <c r="B6" s="630" t="s">
        <v>83</v>
      </c>
      <c r="C6" s="630"/>
      <c r="D6" s="630"/>
      <c r="E6" s="630"/>
      <c r="F6" s="630"/>
      <c r="G6" s="630"/>
      <c r="H6" s="630"/>
      <c r="I6" s="630"/>
      <c r="J6" s="630"/>
      <c r="K6" s="630"/>
      <c r="L6" s="630"/>
      <c r="M6" s="174"/>
    </row>
    <row r="7" spans="1:13" ht="12.75" customHeight="1" hidden="1">
      <c r="A7" s="73"/>
      <c r="B7" s="175"/>
      <c r="C7" s="175"/>
      <c r="D7" s="176"/>
      <c r="E7" s="176"/>
      <c r="F7" s="176"/>
      <c r="G7" s="176"/>
      <c r="H7" s="176"/>
      <c r="I7" s="176"/>
      <c r="J7" s="176"/>
      <c r="K7" s="176"/>
      <c r="L7" s="176"/>
      <c r="M7" s="174"/>
    </row>
    <row r="8" spans="1:13" ht="17.25" customHeight="1">
      <c r="A8" s="629" t="s">
        <v>84</v>
      </c>
      <c r="B8" s="629"/>
      <c r="C8" s="629"/>
      <c r="D8" s="629"/>
      <c r="E8" s="629"/>
      <c r="F8" s="176"/>
      <c r="G8" s="176"/>
      <c r="H8" s="176"/>
      <c r="I8" s="176"/>
      <c r="J8" s="176"/>
      <c r="K8" s="176"/>
      <c r="L8" s="176"/>
      <c r="M8" s="174"/>
    </row>
    <row r="9" spans="1:13" ht="52.5" customHeight="1" thickBot="1">
      <c r="A9" s="177"/>
      <c r="B9" s="630" t="s">
        <v>85</v>
      </c>
      <c r="C9" s="630"/>
      <c r="D9" s="630"/>
      <c r="E9" s="630"/>
      <c r="F9" s="630"/>
      <c r="G9" s="630"/>
      <c r="H9" s="630"/>
      <c r="I9" s="630"/>
      <c r="J9" s="630"/>
      <c r="K9" s="630"/>
      <c r="L9" s="630"/>
      <c r="M9" s="174"/>
    </row>
    <row r="10" spans="1:12" ht="57">
      <c r="A10" s="178" t="s">
        <v>86</v>
      </c>
      <c r="B10" s="178" t="s">
        <v>87</v>
      </c>
      <c r="C10" s="178" t="s">
        <v>88</v>
      </c>
      <c r="D10" s="178" t="s">
        <v>89</v>
      </c>
      <c r="E10" s="178" t="s">
        <v>90</v>
      </c>
      <c r="F10" s="178" t="s">
        <v>91</v>
      </c>
      <c r="G10" s="178" t="s">
        <v>92</v>
      </c>
      <c r="H10" s="178" t="s">
        <v>93</v>
      </c>
      <c r="I10" s="178" t="s">
        <v>87</v>
      </c>
      <c r="J10" s="178" t="s">
        <v>94</v>
      </c>
      <c r="K10" s="178" t="s">
        <v>95</v>
      </c>
      <c r="L10" s="58"/>
    </row>
    <row r="11" spans="1:12" ht="15">
      <c r="A11" s="179">
        <v>0.3430555555555555</v>
      </c>
      <c r="B11" s="180">
        <v>0.35347222222222213</v>
      </c>
      <c r="C11" s="180">
        <v>0.36041666666666655</v>
      </c>
      <c r="D11" s="180">
        <v>0.36388888888888876</v>
      </c>
      <c r="E11" s="180">
        <v>0.3708333333333332</v>
      </c>
      <c r="F11" s="180">
        <v>0.37222222222222207</v>
      </c>
      <c r="G11" s="180">
        <v>0.3756944444444443</v>
      </c>
      <c r="H11" s="180">
        <v>0.3791666666666665</v>
      </c>
      <c r="I11" s="180">
        <v>0.3861111111111109</v>
      </c>
      <c r="J11" s="181"/>
      <c r="K11" s="180">
        <v>0.39166666666666644</v>
      </c>
      <c r="L11" s="58"/>
    </row>
    <row r="12" spans="1:12" ht="15">
      <c r="A12" s="180">
        <v>0.3930555555555553</v>
      </c>
      <c r="B12" s="180">
        <v>0.4006944444444442</v>
      </c>
      <c r="C12" s="180">
        <v>0.4076388888888886</v>
      </c>
      <c r="D12" s="180">
        <v>0.4111111111111108</v>
      </c>
      <c r="E12" s="180">
        <v>0.41805555555555524</v>
      </c>
      <c r="F12" s="180">
        <v>0.4194444444444441</v>
      </c>
      <c r="G12" s="180">
        <v>0.42291666666666633</v>
      </c>
      <c r="H12" s="180">
        <v>0.42638888888888854</v>
      </c>
      <c r="I12" s="180">
        <v>0.43333333333333296</v>
      </c>
      <c r="J12" s="182"/>
      <c r="K12" s="180">
        <v>0.4388888888888885</v>
      </c>
      <c r="L12" s="58"/>
    </row>
    <row r="13" spans="1:12" ht="15">
      <c r="A13" s="180">
        <v>0.4402777777777774</v>
      </c>
      <c r="B13" s="180">
        <v>0.44791666666666624</v>
      </c>
      <c r="C13" s="180">
        <v>0.45486111111111066</v>
      </c>
      <c r="D13" s="180">
        <v>0.45833333333333287</v>
      </c>
      <c r="E13" s="180">
        <v>0.4652777777777773</v>
      </c>
      <c r="F13" s="180">
        <v>0.4666666666666662</v>
      </c>
      <c r="G13" s="180">
        <v>0.4701388888888884</v>
      </c>
      <c r="H13" s="180">
        <v>0.4736111111111106</v>
      </c>
      <c r="I13" s="180">
        <v>0.480555555555555</v>
      </c>
      <c r="J13" s="182"/>
      <c r="K13" s="180">
        <v>0.48611111111111055</v>
      </c>
      <c r="L13" s="58"/>
    </row>
    <row r="14" spans="1:12" ht="15">
      <c r="A14" s="183">
        <v>0.5277777777777778</v>
      </c>
      <c r="B14" s="180">
        <v>0.5354166666666667</v>
      </c>
      <c r="C14" s="180">
        <v>0.5423611111111111</v>
      </c>
      <c r="D14" s="180">
        <v>0.5465277777777777</v>
      </c>
      <c r="E14" s="180">
        <v>0.5534722222222221</v>
      </c>
      <c r="F14" s="180">
        <v>0.554861111111111</v>
      </c>
      <c r="G14" s="180">
        <v>0.5604166666666666</v>
      </c>
      <c r="H14" s="180">
        <v>0.5638888888888888</v>
      </c>
      <c r="I14" s="180">
        <v>0.5708333333333332</v>
      </c>
      <c r="J14" s="182"/>
      <c r="K14" s="180">
        <v>0.5763888888888887</v>
      </c>
      <c r="L14" s="58"/>
    </row>
    <row r="15" spans="1:12" ht="15">
      <c r="A15" s="180">
        <v>0.5777777777777776</v>
      </c>
      <c r="B15" s="180">
        <v>0.5854166666666665</v>
      </c>
      <c r="C15" s="180">
        <v>0.5923611111111109</v>
      </c>
      <c r="D15" s="180">
        <v>0.5965277777777775</v>
      </c>
      <c r="E15" s="180">
        <v>0.603472222222222</v>
      </c>
      <c r="F15" s="180">
        <v>0.6048611111111108</v>
      </c>
      <c r="G15" s="180">
        <v>0.6104166666666664</v>
      </c>
      <c r="H15" s="180">
        <v>0.6138888888888886</v>
      </c>
      <c r="I15" s="180">
        <v>0.620833333333333</v>
      </c>
      <c r="J15" s="182"/>
      <c r="K15" s="180">
        <v>0.6263888888888886</v>
      </c>
      <c r="L15" s="58"/>
    </row>
    <row r="16" spans="1:12" ht="15">
      <c r="A16" s="180">
        <v>0.6680555555555556</v>
      </c>
      <c r="B16" s="180">
        <v>0.6756944444444445</v>
      </c>
      <c r="C16" s="180">
        <v>0.6826388888888889</v>
      </c>
      <c r="D16" s="180">
        <v>0.6868055555555556</v>
      </c>
      <c r="E16" s="180">
        <v>0.69375</v>
      </c>
      <c r="F16" s="180">
        <v>0.6951388888888889</v>
      </c>
      <c r="G16" s="180">
        <v>0.7006944444444444</v>
      </c>
      <c r="H16" s="180">
        <v>0.7041666666666666</v>
      </c>
      <c r="I16" s="184"/>
      <c r="J16" s="180">
        <v>0.7090277777777777</v>
      </c>
      <c r="K16" s="180">
        <v>0.7166666666666666</v>
      </c>
      <c r="L16" s="58"/>
    </row>
    <row r="17" spans="1:12" ht="15">
      <c r="A17" s="180">
        <v>0.7180555555555554</v>
      </c>
      <c r="B17" s="180">
        <v>0.7256944444444443</v>
      </c>
      <c r="C17" s="180">
        <v>0.7326388888888887</v>
      </c>
      <c r="D17" s="180">
        <v>0.7368055555555554</v>
      </c>
      <c r="E17" s="180">
        <v>0.74375</v>
      </c>
      <c r="F17" s="180">
        <v>0.7451388888888887</v>
      </c>
      <c r="G17" s="180">
        <v>0.7506944444444442</v>
      </c>
      <c r="H17" s="180">
        <v>0.7541666666666664</v>
      </c>
      <c r="I17" s="185"/>
      <c r="J17" s="180">
        <v>0.7590277777777775</v>
      </c>
      <c r="K17" s="180">
        <v>0.7666666666666664</v>
      </c>
      <c r="L17" s="58"/>
    </row>
    <row r="18" spans="1:12" ht="14.25">
      <c r="A18" s="186"/>
      <c r="B18" s="74"/>
      <c r="C18" s="74"/>
      <c r="D18" s="58"/>
      <c r="E18" s="58"/>
      <c r="F18" s="58"/>
      <c r="G18" s="58"/>
      <c r="H18" s="58"/>
      <c r="I18" s="58"/>
      <c r="K18" s="58"/>
      <c r="L18" s="58"/>
    </row>
    <row r="19" spans="1:12" ht="14.25">
      <c r="A19" s="629" t="s">
        <v>96</v>
      </c>
      <c r="B19" s="629"/>
      <c r="C19" s="629"/>
      <c r="D19" s="629"/>
      <c r="E19" s="629"/>
      <c r="F19" s="58"/>
      <c r="G19" s="58"/>
      <c r="H19" s="58"/>
      <c r="I19" s="58"/>
      <c r="K19" s="58"/>
      <c r="L19" s="58"/>
    </row>
    <row r="20" spans="1:12" ht="14.25">
      <c r="A20" s="629" t="s">
        <v>15</v>
      </c>
      <c r="B20" s="629"/>
      <c r="C20" s="629"/>
      <c r="D20" s="629"/>
      <c r="E20" s="629"/>
      <c r="F20" s="58"/>
      <c r="G20" s="58"/>
      <c r="H20" s="58"/>
      <c r="I20" s="58"/>
      <c r="K20" s="58"/>
      <c r="L20" s="58"/>
    </row>
    <row r="21" spans="1:12" ht="14.25">
      <c r="A21" s="73"/>
      <c r="B21" s="73"/>
      <c r="C21" s="73"/>
      <c r="D21" s="58"/>
      <c r="E21" s="58"/>
      <c r="F21" s="58"/>
      <c r="G21" s="58"/>
      <c r="H21" s="58"/>
      <c r="K21" s="58"/>
      <c r="L21" s="58"/>
    </row>
    <row r="22" ht="12.75">
      <c r="L22" s="187"/>
    </row>
    <row r="23" ht="12.75">
      <c r="L23" s="187"/>
    </row>
    <row r="24" ht="12.75">
      <c r="L24" s="187"/>
    </row>
    <row r="25" ht="12.75">
      <c r="L25" s="187"/>
    </row>
  </sheetData>
  <mergeCells count="9">
    <mergeCell ref="A20:E20"/>
    <mergeCell ref="B6:L6"/>
    <mergeCell ref="A8:E8"/>
    <mergeCell ref="B9:L9"/>
    <mergeCell ref="A19:E19"/>
    <mergeCell ref="C1:K1"/>
    <mergeCell ref="C2:K2"/>
    <mergeCell ref="C3:K3"/>
    <mergeCell ref="A5:E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9"/>
  <sheetViews>
    <sheetView workbookViewId="0" topLeftCell="A1">
      <selection activeCell="D48" sqref="D48"/>
    </sheetView>
  </sheetViews>
  <sheetFormatPr defaultColWidth="9.140625" defaultRowHeight="12.75"/>
  <cols>
    <col min="1" max="1" width="14.8515625" style="55" customWidth="1"/>
    <col min="2" max="2" width="14.28125" style="55" customWidth="1"/>
    <col min="3" max="3" width="22.421875" style="55" customWidth="1"/>
    <col min="4" max="4" width="16.421875" style="55" customWidth="1"/>
    <col min="5" max="5" width="16.00390625" style="55" customWidth="1"/>
    <col min="6" max="6" width="16.421875" style="55" customWidth="1"/>
    <col min="7" max="7" width="12.421875" style="55" customWidth="1"/>
    <col min="8" max="8" width="11.8515625" style="55" customWidth="1"/>
    <col min="9" max="9" width="14.00390625" style="55" customWidth="1"/>
    <col min="10" max="16384" width="9.140625" style="55" customWidth="1"/>
  </cols>
  <sheetData>
    <row r="1" spans="1:9" ht="14.25">
      <c r="A1" s="189"/>
      <c r="B1" s="190"/>
      <c r="C1" s="631" t="s">
        <v>97</v>
      </c>
      <c r="D1" s="631"/>
      <c r="E1" s="631"/>
      <c r="F1" s="631"/>
      <c r="G1" s="191"/>
      <c r="H1" s="190"/>
      <c r="I1" s="189"/>
    </row>
    <row r="2" spans="1:9" ht="14.25">
      <c r="A2" s="189"/>
      <c r="B2" s="190"/>
      <c r="C2" s="632" t="s">
        <v>98</v>
      </c>
      <c r="D2" s="632"/>
      <c r="E2" s="632"/>
      <c r="F2" s="632"/>
      <c r="G2" s="191"/>
      <c r="H2" s="190"/>
      <c r="I2" s="189"/>
    </row>
    <row r="3" spans="1:9" ht="14.25">
      <c r="A3" s="633" t="s">
        <v>99</v>
      </c>
      <c r="B3" s="633"/>
      <c r="C3" s="633"/>
      <c r="D3" s="633"/>
      <c r="E3" s="633"/>
      <c r="F3" s="633"/>
      <c r="G3" s="633"/>
      <c r="H3" s="633"/>
      <c r="I3" s="633"/>
    </row>
    <row r="4" spans="1:9" ht="14.25">
      <c r="A4" s="189"/>
      <c r="B4" s="192" t="s">
        <v>20</v>
      </c>
      <c r="C4" s="192"/>
      <c r="D4" s="193"/>
      <c r="E4" s="193"/>
      <c r="F4" s="194"/>
      <c r="G4" s="190"/>
      <c r="H4" s="190"/>
      <c r="I4" s="189"/>
    </row>
    <row r="5" spans="1:9" ht="42" customHeight="1" thickBot="1">
      <c r="A5" s="189"/>
      <c r="B5" s="195"/>
      <c r="C5" s="634" t="s">
        <v>100</v>
      </c>
      <c r="D5" s="635"/>
      <c r="E5" s="635"/>
      <c r="F5" s="635"/>
      <c r="G5" s="635"/>
      <c r="H5" s="635"/>
      <c r="I5" s="635"/>
    </row>
    <row r="6" spans="1:9" ht="54" customHeight="1">
      <c r="A6" s="196" t="s">
        <v>101</v>
      </c>
      <c r="B6" s="197" t="s">
        <v>102</v>
      </c>
      <c r="C6" s="198" t="s">
        <v>103</v>
      </c>
      <c r="D6" s="198" t="s">
        <v>104</v>
      </c>
      <c r="E6" s="198" t="s">
        <v>105</v>
      </c>
      <c r="F6" s="198" t="s">
        <v>106</v>
      </c>
      <c r="G6" s="198" t="s">
        <v>24</v>
      </c>
      <c r="H6" s="199" t="s">
        <v>107</v>
      </c>
      <c r="I6" s="196" t="s">
        <v>108</v>
      </c>
    </row>
    <row r="7" spans="1:9" ht="14.25">
      <c r="A7" s="200"/>
      <c r="B7" s="200"/>
      <c r="C7" s="200"/>
      <c r="D7" s="200"/>
      <c r="E7" s="201">
        <v>0.25833333333333336</v>
      </c>
      <c r="F7" s="202">
        <v>0.26666666666666666</v>
      </c>
      <c r="G7" s="202">
        <v>0.2708333333333333</v>
      </c>
      <c r="H7" s="202">
        <v>0.2770833333333333</v>
      </c>
      <c r="I7" s="202">
        <v>0.2840277777777777</v>
      </c>
    </row>
    <row r="8" spans="1:9" ht="14.25">
      <c r="A8" s="202"/>
      <c r="B8" s="202"/>
      <c r="C8" s="202"/>
      <c r="D8" s="202"/>
      <c r="E8" s="202">
        <v>0.2777777777777778</v>
      </c>
      <c r="F8" s="202">
        <v>0.2861111111111111</v>
      </c>
      <c r="G8" s="202">
        <v>0.29027777777777775</v>
      </c>
      <c r="H8" s="202">
        <v>0.2965277777777777</v>
      </c>
      <c r="I8" s="202">
        <v>0.30347222222222214</v>
      </c>
    </row>
    <row r="9" spans="1:9" ht="14.25">
      <c r="A9" s="202"/>
      <c r="B9" s="202"/>
      <c r="C9" s="202"/>
      <c r="D9" s="202"/>
      <c r="E9" s="202">
        <v>0.2986111111111111</v>
      </c>
      <c r="F9" s="202">
        <v>0.3069444444444444</v>
      </c>
      <c r="G9" s="202">
        <v>0.31111111111111106</v>
      </c>
      <c r="H9" s="202">
        <v>0.31736111111111104</v>
      </c>
      <c r="I9" s="202">
        <v>0.32430555555555546</v>
      </c>
    </row>
    <row r="10" spans="1:9" ht="14.25">
      <c r="A10" s="202">
        <v>0.28472222222222215</v>
      </c>
      <c r="B10" s="202">
        <v>0.292361111111111</v>
      </c>
      <c r="C10" s="202">
        <v>0.3</v>
      </c>
      <c r="D10" s="202">
        <v>0.3104166666666665</v>
      </c>
      <c r="E10" s="202">
        <v>0.3125</v>
      </c>
      <c r="F10" s="202">
        <v>0.32083333333333314</v>
      </c>
      <c r="G10" s="202">
        <v>0.325</v>
      </c>
      <c r="H10" s="202">
        <v>0.33125</v>
      </c>
      <c r="I10" s="202">
        <v>0.3381944444444442</v>
      </c>
    </row>
    <row r="11" spans="1:9" ht="14.25">
      <c r="A11" s="202"/>
      <c r="B11" s="202"/>
      <c r="C11" s="202"/>
      <c r="D11" s="202"/>
      <c r="E11" s="202">
        <v>0.3263888888888889</v>
      </c>
      <c r="F11" s="202">
        <v>0.3347222222222222</v>
      </c>
      <c r="G11" s="202">
        <v>0.33888888888888885</v>
      </c>
      <c r="H11" s="202">
        <v>0.34513888888888883</v>
      </c>
      <c r="I11" s="202">
        <v>0.35208333333333325</v>
      </c>
    </row>
    <row r="12" spans="1:9" ht="14.25">
      <c r="A12" s="202">
        <v>0.3041666666666666</v>
      </c>
      <c r="B12" s="202">
        <v>0.31180555555555545</v>
      </c>
      <c r="C12" s="202">
        <v>0.3194444444444443</v>
      </c>
      <c r="D12" s="202">
        <v>0.32986111111111094</v>
      </c>
      <c r="E12" s="202">
        <v>0.34027777777777773</v>
      </c>
      <c r="F12" s="202">
        <v>0.34861111111111104</v>
      </c>
      <c r="G12" s="202">
        <v>0.3527777777777777</v>
      </c>
      <c r="H12" s="202">
        <v>0.35902777777777767</v>
      </c>
      <c r="I12" s="202">
        <v>0.3659722222222221</v>
      </c>
    </row>
    <row r="13" spans="1:9" ht="14.25">
      <c r="A13" s="202">
        <v>0.325</v>
      </c>
      <c r="B13" s="202">
        <v>0.33333333333333326</v>
      </c>
      <c r="C13" s="202">
        <v>0.3409722222222221</v>
      </c>
      <c r="D13" s="202">
        <v>0.35138888888888875</v>
      </c>
      <c r="E13" s="202">
        <v>0.3541666666666667</v>
      </c>
      <c r="F13" s="202">
        <v>0.3625</v>
      </c>
      <c r="G13" s="202">
        <v>0.36666666666666664</v>
      </c>
      <c r="H13" s="202">
        <v>0.3729166666666666</v>
      </c>
      <c r="I13" s="202">
        <v>0.37986111111111104</v>
      </c>
    </row>
    <row r="14" spans="1:9" ht="14.25">
      <c r="A14" s="202">
        <v>0.33888888888888863</v>
      </c>
      <c r="B14" s="202">
        <v>0.3465277777777775</v>
      </c>
      <c r="C14" s="202">
        <v>0.35416666666666635</v>
      </c>
      <c r="D14" s="202">
        <v>0.364583333333333</v>
      </c>
      <c r="E14" s="202">
        <v>0.3680555555555556</v>
      </c>
      <c r="F14" s="202">
        <v>0.3763888888888889</v>
      </c>
      <c r="G14" s="202">
        <v>0.38055555555555554</v>
      </c>
      <c r="H14" s="202">
        <v>0.3868055555555555</v>
      </c>
      <c r="I14" s="202">
        <v>0.39375</v>
      </c>
    </row>
    <row r="15" spans="1:9" ht="14.25">
      <c r="A15" s="202"/>
      <c r="B15" s="202"/>
      <c r="C15" s="202"/>
      <c r="D15" s="202"/>
      <c r="E15" s="202">
        <v>0.37986111111111115</v>
      </c>
      <c r="F15" s="202">
        <v>0.38819444444444445</v>
      </c>
      <c r="G15" s="202">
        <v>0.3923611111111111</v>
      </c>
      <c r="H15" s="202">
        <v>0.3986111111111111</v>
      </c>
      <c r="I15" s="202">
        <v>0.4055555555555555</v>
      </c>
    </row>
    <row r="16" spans="1:9" ht="14.25">
      <c r="A16" s="202">
        <v>0.3527777777777777</v>
      </c>
      <c r="B16" s="202">
        <v>0.36111111111111105</v>
      </c>
      <c r="C16" s="202">
        <v>0.36875</v>
      </c>
      <c r="D16" s="202">
        <v>0.37916666666666654</v>
      </c>
      <c r="E16" s="202">
        <v>0.3923611111111111</v>
      </c>
      <c r="F16" s="202">
        <v>0.4006944444444444</v>
      </c>
      <c r="G16" s="202">
        <v>0.40486111111111106</v>
      </c>
      <c r="H16" s="202">
        <v>0.41111111111111104</v>
      </c>
      <c r="I16" s="202">
        <v>0.41805555555555546</v>
      </c>
    </row>
    <row r="17" spans="1:9" ht="14.25">
      <c r="A17" s="202">
        <v>0.36666666666666653</v>
      </c>
      <c r="B17" s="202">
        <v>0.375</v>
      </c>
      <c r="C17" s="202">
        <v>0.38263888888888875</v>
      </c>
      <c r="D17" s="202">
        <v>0.3930555555555554</v>
      </c>
      <c r="E17" s="202">
        <v>0.4048611111111111</v>
      </c>
      <c r="F17" s="202">
        <v>0.4131944444444444</v>
      </c>
      <c r="G17" s="202">
        <v>0.41736111111111107</v>
      </c>
      <c r="H17" s="202">
        <v>0.42361111111111105</v>
      </c>
      <c r="I17" s="202">
        <v>0.43055555555555547</v>
      </c>
    </row>
    <row r="18" spans="1:9" ht="14.25">
      <c r="A18" s="202">
        <v>0.3805555555555555</v>
      </c>
      <c r="B18" s="202">
        <v>0.38888888888888884</v>
      </c>
      <c r="C18" s="202">
        <v>0.3965277777777777</v>
      </c>
      <c r="D18" s="202">
        <v>0.40694444444444433</v>
      </c>
      <c r="E18" s="202">
        <v>0.41388888888888875</v>
      </c>
      <c r="F18" s="202">
        <v>0.42222222222222205</v>
      </c>
      <c r="G18" s="202">
        <v>0.4263888888888887</v>
      </c>
      <c r="H18" s="202">
        <v>0.4326388888888887</v>
      </c>
      <c r="I18" s="202">
        <v>0.4395833333333331</v>
      </c>
    </row>
    <row r="19" spans="1:9" ht="14.25">
      <c r="A19" s="202">
        <v>0.3944444444444444</v>
      </c>
      <c r="B19" s="202">
        <v>0.40277777777777773</v>
      </c>
      <c r="C19" s="202">
        <v>0.4104166666666666</v>
      </c>
      <c r="D19" s="202">
        <v>0.4208333333333332</v>
      </c>
      <c r="E19" s="202"/>
      <c r="F19" s="202"/>
      <c r="G19" s="202"/>
      <c r="H19" s="202"/>
      <c r="I19" s="202"/>
    </row>
    <row r="20" spans="1:9" ht="14.25">
      <c r="A20" s="202"/>
      <c r="B20" s="202"/>
      <c r="C20" s="202"/>
      <c r="D20" s="202"/>
      <c r="E20" s="202">
        <v>0.4284722222222222</v>
      </c>
      <c r="F20" s="202">
        <v>0.4368055555555555</v>
      </c>
      <c r="G20" s="202">
        <v>0.44097222222222215</v>
      </c>
      <c r="H20" s="202">
        <v>0.44722222222222213</v>
      </c>
      <c r="I20" s="202">
        <v>0.45416666666666655</v>
      </c>
    </row>
    <row r="21" spans="1:9" ht="14.25">
      <c r="A21" s="202">
        <v>0.40625</v>
      </c>
      <c r="B21" s="202">
        <v>0.4145833333333333</v>
      </c>
      <c r="C21" s="202">
        <v>0.42222222222222217</v>
      </c>
      <c r="D21" s="202">
        <v>0.4326388888888888</v>
      </c>
      <c r="E21" s="202">
        <v>0.44097222222222215</v>
      </c>
      <c r="F21" s="202">
        <v>0.44930555555555546</v>
      </c>
      <c r="G21" s="202">
        <v>0.4534722222222221</v>
      </c>
      <c r="H21" s="202">
        <v>0.4597222222222221</v>
      </c>
      <c r="I21" s="202">
        <v>0.4666666666666665</v>
      </c>
    </row>
    <row r="22" spans="1:9" ht="14.25">
      <c r="A22" s="202">
        <v>0.41875</v>
      </c>
      <c r="B22" s="202">
        <v>0.42708333333333326</v>
      </c>
      <c r="C22" s="202">
        <v>0.4347222222222221</v>
      </c>
      <c r="D22" s="202">
        <v>0.44513888888888875</v>
      </c>
      <c r="E22" s="202">
        <v>0.4534722222222221</v>
      </c>
      <c r="F22" s="202">
        <v>0.4618055555555554</v>
      </c>
      <c r="G22" s="202">
        <v>0.46597222222222207</v>
      </c>
      <c r="H22" s="202">
        <v>0.47222222222222204</v>
      </c>
      <c r="I22" s="202">
        <v>0.47916666666666646</v>
      </c>
    </row>
    <row r="23" spans="1:9" ht="14.25">
      <c r="A23" s="202">
        <v>0.43125</v>
      </c>
      <c r="B23" s="202">
        <v>0.43958333333333327</v>
      </c>
      <c r="C23" s="202">
        <v>0.44722222222222213</v>
      </c>
      <c r="D23" s="202">
        <v>0.45763888888888876</v>
      </c>
      <c r="E23" s="202"/>
      <c r="F23" s="202"/>
      <c r="G23" s="202"/>
      <c r="H23" s="202"/>
      <c r="I23" s="202"/>
    </row>
    <row r="24" spans="1:9" ht="14.25">
      <c r="A24" s="202">
        <v>0.44027777777777755</v>
      </c>
      <c r="B24" s="202">
        <v>0.4486111111111109</v>
      </c>
      <c r="C24" s="202">
        <v>0.45625</v>
      </c>
      <c r="D24" s="202">
        <v>0.4666666666666664</v>
      </c>
      <c r="E24" s="202">
        <v>0.4680555555555553</v>
      </c>
      <c r="F24" s="202">
        <v>0.477083333333333</v>
      </c>
      <c r="G24" s="202">
        <v>0.48125</v>
      </c>
      <c r="H24" s="202">
        <v>0.4881944444444441</v>
      </c>
      <c r="I24" s="202">
        <v>0.4951388888888885</v>
      </c>
    </row>
    <row r="25" spans="1:9" ht="14.25">
      <c r="A25" s="202">
        <v>0.454861111111111</v>
      </c>
      <c r="B25" s="202">
        <v>0.46319444444444435</v>
      </c>
      <c r="C25" s="202">
        <v>0.4708333333333332</v>
      </c>
      <c r="D25" s="202">
        <v>0.48125</v>
      </c>
      <c r="E25" s="202">
        <v>0.48263888888888873</v>
      </c>
      <c r="F25" s="202">
        <v>0.49097222222222203</v>
      </c>
      <c r="G25" s="202">
        <v>0.4951388888888887</v>
      </c>
      <c r="H25" s="202">
        <v>0.5013888888888887</v>
      </c>
      <c r="I25" s="202">
        <v>0.5083333333333331</v>
      </c>
    </row>
    <row r="26" spans="1:9" ht="14.25">
      <c r="A26" s="202">
        <v>0.46736111111111095</v>
      </c>
      <c r="B26" s="202">
        <v>0.4756944444444443</v>
      </c>
      <c r="C26" s="202">
        <v>0.48333333333333317</v>
      </c>
      <c r="D26" s="202">
        <v>0.49375</v>
      </c>
      <c r="E26" s="202">
        <v>0.49652777777777773</v>
      </c>
      <c r="F26" s="202">
        <v>0.5048611111111111</v>
      </c>
      <c r="G26" s="202">
        <v>0.5090277777777777</v>
      </c>
      <c r="H26" s="202">
        <v>0.5152777777777777</v>
      </c>
      <c r="I26" s="202">
        <v>0.5222222222222221</v>
      </c>
    </row>
    <row r="27" spans="1:9" ht="14.25">
      <c r="A27" s="202">
        <v>0.4798611111111109</v>
      </c>
      <c r="B27" s="202">
        <v>0.48819444444444426</v>
      </c>
      <c r="C27" s="202">
        <v>0.4958333333333331</v>
      </c>
      <c r="D27" s="202">
        <v>0.50625</v>
      </c>
      <c r="E27" s="202"/>
      <c r="F27" s="202"/>
      <c r="G27" s="202"/>
      <c r="H27" s="202"/>
      <c r="I27" s="202"/>
    </row>
    <row r="28" spans="1:9" ht="14.25">
      <c r="A28" s="203"/>
      <c r="B28" s="203"/>
      <c r="C28" s="203"/>
      <c r="D28" s="203"/>
      <c r="E28" s="204">
        <v>0.5104166666666666</v>
      </c>
      <c r="F28" s="202">
        <v>0.51875</v>
      </c>
      <c r="G28" s="202">
        <v>0.5229166666666666</v>
      </c>
      <c r="H28" s="202">
        <v>0.5291666666666666</v>
      </c>
      <c r="I28" s="202">
        <v>0.536111111111111</v>
      </c>
    </row>
    <row r="29" spans="1:9" ht="14.25">
      <c r="A29" s="202">
        <v>0.49583333333333296</v>
      </c>
      <c r="B29" s="202">
        <v>0.5041666666666663</v>
      </c>
      <c r="C29" s="202">
        <v>0.5125</v>
      </c>
      <c r="D29" s="202">
        <v>0.5236111111111107</v>
      </c>
      <c r="E29" s="203"/>
      <c r="F29" s="203"/>
      <c r="G29" s="203"/>
      <c r="H29" s="203"/>
      <c r="I29" s="203"/>
    </row>
    <row r="30" spans="1:9" ht="14.25">
      <c r="A30" s="202"/>
      <c r="B30" s="202"/>
      <c r="C30" s="202"/>
      <c r="D30" s="202"/>
      <c r="E30" s="202">
        <v>0.525</v>
      </c>
      <c r="F30" s="202">
        <v>0.5333333333333333</v>
      </c>
      <c r="G30" s="202">
        <v>0.5375</v>
      </c>
      <c r="H30" s="202">
        <v>0.54375</v>
      </c>
      <c r="I30" s="202">
        <v>0.5506944444444444</v>
      </c>
    </row>
    <row r="31" spans="1:9" ht="14.25">
      <c r="A31" s="202">
        <v>0.5090277777777775</v>
      </c>
      <c r="B31" s="202">
        <v>0.5173611111111108</v>
      </c>
      <c r="C31" s="202">
        <v>0.525</v>
      </c>
      <c r="D31" s="202">
        <v>0.5354166666666663</v>
      </c>
      <c r="E31" s="202">
        <v>0.5381944444444441</v>
      </c>
      <c r="F31" s="202">
        <v>0.5472222222222218</v>
      </c>
      <c r="G31" s="202">
        <v>0.5513888888888885</v>
      </c>
      <c r="H31" s="202">
        <v>0.5583333333333329</v>
      </c>
      <c r="I31" s="202">
        <v>0.5652777777777773</v>
      </c>
    </row>
    <row r="32" spans="1:9" ht="14.25">
      <c r="A32" s="202">
        <v>0.5229166666666666</v>
      </c>
      <c r="B32" s="202">
        <v>0.53125</v>
      </c>
      <c r="C32" s="202">
        <v>0.5388888888888888</v>
      </c>
      <c r="D32" s="202">
        <v>0.5493055555555554</v>
      </c>
      <c r="E32" s="202">
        <v>0.5506944444444443</v>
      </c>
      <c r="F32" s="202">
        <v>0.559722222222222</v>
      </c>
      <c r="G32" s="202">
        <v>0.5638888888888887</v>
      </c>
      <c r="H32" s="202">
        <v>0.5708333333333331</v>
      </c>
      <c r="I32" s="202">
        <v>0.5777777777777775</v>
      </c>
    </row>
    <row r="33" spans="1:9" ht="14.25">
      <c r="A33" s="202">
        <v>0.5368055555555554</v>
      </c>
      <c r="B33" s="202">
        <v>0.5451388888888887</v>
      </c>
      <c r="C33" s="202">
        <v>0.5527777777777776</v>
      </c>
      <c r="D33" s="202">
        <v>0.5631944444444442</v>
      </c>
      <c r="E33" s="202">
        <v>0.5645833333333331</v>
      </c>
      <c r="F33" s="202">
        <v>0.5736111111111108</v>
      </c>
      <c r="G33" s="202">
        <v>0.5777777777777775</v>
      </c>
      <c r="H33" s="202">
        <v>0.5847222222222219</v>
      </c>
      <c r="I33" s="202">
        <v>0.5916666666666663</v>
      </c>
    </row>
    <row r="34" spans="1:9" ht="14.25">
      <c r="A34" s="202">
        <v>0.5513888888888888</v>
      </c>
      <c r="B34" s="202">
        <v>0.5597222222222221</v>
      </c>
      <c r="C34" s="202">
        <v>0.567361111111111</v>
      </c>
      <c r="D34" s="202">
        <v>0.5777777777777776</v>
      </c>
      <c r="E34" s="202">
        <v>0.578472222222222</v>
      </c>
      <c r="F34" s="202">
        <v>0.5875</v>
      </c>
      <c r="G34" s="202">
        <v>0.5916666666666665</v>
      </c>
      <c r="H34" s="202">
        <v>0.5986111111111109</v>
      </c>
      <c r="I34" s="202">
        <v>0.6055555555555553</v>
      </c>
    </row>
    <row r="35" spans="1:9" ht="14.25">
      <c r="A35" s="202">
        <v>0.5659722222222218</v>
      </c>
      <c r="B35" s="202">
        <v>0.5743055555555551</v>
      </c>
      <c r="C35" s="202">
        <v>0.5819444444444439</v>
      </c>
      <c r="D35" s="202">
        <v>0.5923611111111106</v>
      </c>
      <c r="E35" s="202">
        <v>0.5937499999999994</v>
      </c>
      <c r="F35" s="202">
        <v>0.6027777777777772</v>
      </c>
      <c r="G35" s="202">
        <v>0.6069444444444438</v>
      </c>
      <c r="H35" s="202">
        <v>0.6138888888888883</v>
      </c>
      <c r="I35" s="202">
        <v>0.6208333333333327</v>
      </c>
    </row>
    <row r="36" spans="1:9" ht="14.25">
      <c r="A36" s="202">
        <v>0.5784722222222219</v>
      </c>
      <c r="B36" s="202">
        <v>0.5868055555555552</v>
      </c>
      <c r="C36" s="202">
        <v>0.5951388888888886</v>
      </c>
      <c r="D36" s="202">
        <v>0.60625</v>
      </c>
      <c r="E36" s="202">
        <v>0.6076388888888885</v>
      </c>
      <c r="F36" s="202">
        <v>0.6166666666666663</v>
      </c>
      <c r="G36" s="202">
        <v>0.6208333333333329</v>
      </c>
      <c r="H36" s="202">
        <v>0.6277777777777773</v>
      </c>
      <c r="I36" s="202">
        <v>0.6347222222222217</v>
      </c>
    </row>
    <row r="37" spans="1:9" ht="14.25">
      <c r="A37" s="202">
        <v>0.5923611111111108</v>
      </c>
      <c r="B37" s="202">
        <v>0.6006944444444441</v>
      </c>
      <c r="C37" s="202">
        <v>0.6090277777777774</v>
      </c>
      <c r="D37" s="202">
        <v>0.6201388888888885</v>
      </c>
      <c r="E37" s="202">
        <v>0.6215277777777773</v>
      </c>
      <c r="F37" s="202">
        <v>0.6305555555555551</v>
      </c>
      <c r="G37" s="202">
        <v>0.6347222222222217</v>
      </c>
      <c r="H37" s="202">
        <v>0.6416666666666662</v>
      </c>
      <c r="I37" s="202">
        <v>0.6486111111111106</v>
      </c>
    </row>
    <row r="38" spans="1:9" ht="14.25">
      <c r="A38" s="202">
        <v>0.60625</v>
      </c>
      <c r="B38" s="202">
        <v>0.614583333333333</v>
      </c>
      <c r="C38" s="202">
        <v>0.6229166666666663</v>
      </c>
      <c r="D38" s="202">
        <v>0.6340277777777774</v>
      </c>
      <c r="E38" s="202">
        <v>0.6354166666666663</v>
      </c>
      <c r="F38" s="202">
        <v>0.644444444444444</v>
      </c>
      <c r="G38" s="202">
        <v>0.6486111111111107</v>
      </c>
      <c r="H38" s="202">
        <v>0.6555555555555551</v>
      </c>
      <c r="I38" s="202">
        <v>0.6625</v>
      </c>
    </row>
    <row r="39" spans="1:9" ht="14.25">
      <c r="A39" s="202">
        <v>0.6215277777777771</v>
      </c>
      <c r="B39" s="202">
        <v>0.6298611111111104</v>
      </c>
      <c r="C39" s="202">
        <v>0.6381944444444437</v>
      </c>
      <c r="D39" s="202">
        <v>0.6493055555555548</v>
      </c>
      <c r="E39" s="203"/>
      <c r="F39" s="203"/>
      <c r="G39" s="203"/>
      <c r="H39" s="203"/>
      <c r="I39" s="203"/>
    </row>
    <row r="40" spans="1:9" ht="14.25">
      <c r="A40" s="202"/>
      <c r="B40" s="202"/>
      <c r="C40" s="202"/>
      <c r="D40" s="202"/>
      <c r="E40" s="202">
        <v>0.6493055555555556</v>
      </c>
      <c r="F40" s="202">
        <v>0.6583333333333333</v>
      </c>
      <c r="G40" s="202">
        <v>0.6625</v>
      </c>
      <c r="H40" s="202">
        <v>0.6694444444444444</v>
      </c>
      <c r="I40" s="202">
        <v>0.6763888888888888</v>
      </c>
    </row>
    <row r="41" spans="1:9" ht="14.25">
      <c r="A41" s="202">
        <v>0.6354166666666662</v>
      </c>
      <c r="B41" s="202">
        <v>0.6437499999999995</v>
      </c>
      <c r="C41" s="202">
        <v>0.6520833333333328</v>
      </c>
      <c r="D41" s="202">
        <v>0.6631944444444439</v>
      </c>
      <c r="E41" s="203"/>
      <c r="F41" s="203"/>
      <c r="G41" s="203"/>
      <c r="H41" s="203"/>
      <c r="I41" s="203"/>
    </row>
    <row r="42" spans="1:9" ht="14.25">
      <c r="A42" s="202"/>
      <c r="B42" s="202"/>
      <c r="C42" s="202"/>
      <c r="D42" s="202"/>
      <c r="E42" s="202">
        <v>0.6638888888888889</v>
      </c>
      <c r="F42" s="202">
        <v>0.6729166666666666</v>
      </c>
      <c r="G42" s="202">
        <v>0.6770833333333333</v>
      </c>
      <c r="H42" s="202">
        <v>0.6840277777777777</v>
      </c>
      <c r="I42" s="202">
        <v>0.6909722222222221</v>
      </c>
    </row>
    <row r="43" spans="1:9" ht="12.75" customHeight="1">
      <c r="A43" s="202">
        <v>0.649305555555555</v>
      </c>
      <c r="B43" s="202">
        <v>0.6576388888888883</v>
      </c>
      <c r="C43" s="202">
        <v>0.6659722222222216</v>
      </c>
      <c r="D43" s="202">
        <v>0.6770833333333327</v>
      </c>
      <c r="E43" s="202">
        <v>0.6805555555555555</v>
      </c>
      <c r="F43" s="202">
        <v>0.6895833333333332</v>
      </c>
      <c r="G43" s="202">
        <v>0.69375</v>
      </c>
      <c r="H43" s="202">
        <v>0.7006944444444443</v>
      </c>
      <c r="I43" s="202">
        <v>0.7076388888888887</v>
      </c>
    </row>
    <row r="44" spans="1:9" ht="14.25">
      <c r="A44" s="202">
        <v>0.663194444444444</v>
      </c>
      <c r="B44" s="202">
        <v>0.6715277777777773</v>
      </c>
      <c r="C44" s="202">
        <v>0.6798611111111106</v>
      </c>
      <c r="D44" s="202">
        <v>0.6909722222222217</v>
      </c>
      <c r="E44" s="202">
        <v>0.6972222222222223</v>
      </c>
      <c r="F44" s="202">
        <v>0.70625</v>
      </c>
      <c r="G44" s="202">
        <v>0.7104166666666667</v>
      </c>
      <c r="H44" s="202">
        <v>0.7173611111111111</v>
      </c>
      <c r="I44" s="202">
        <v>0.7243055555555555</v>
      </c>
    </row>
    <row r="45" spans="1:9" ht="14.25">
      <c r="A45" s="202">
        <v>0.6770833333333333</v>
      </c>
      <c r="B45" s="202">
        <v>0.6854166666666666</v>
      </c>
      <c r="C45" s="202">
        <v>0.69375</v>
      </c>
      <c r="D45" s="202">
        <v>0.7048611111111109</v>
      </c>
      <c r="E45" s="202">
        <v>0.7138888888888889</v>
      </c>
      <c r="F45" s="202">
        <v>0.7229166666666667</v>
      </c>
      <c r="G45" s="202">
        <v>0.7270833333333333</v>
      </c>
      <c r="H45" s="202">
        <v>0.7340277777777777</v>
      </c>
      <c r="I45" s="202">
        <v>0.7409722222222221</v>
      </c>
    </row>
    <row r="46" spans="1:9" ht="14.25" customHeight="1">
      <c r="A46" s="202">
        <v>0.6916666666666665</v>
      </c>
      <c r="B46" s="202">
        <v>0.7</v>
      </c>
      <c r="C46" s="202">
        <v>0.7083333333333331</v>
      </c>
      <c r="D46" s="202">
        <v>0.7194444444444442</v>
      </c>
      <c r="E46" s="202">
        <v>0.7291666666666666</v>
      </c>
      <c r="F46" s="202">
        <v>0.7381944444444444</v>
      </c>
      <c r="G46" s="202">
        <v>0.742361111111111</v>
      </c>
      <c r="H46" s="202">
        <v>0.7493055555555554</v>
      </c>
      <c r="I46" s="202">
        <v>0.75625</v>
      </c>
    </row>
    <row r="47" spans="1:9" ht="14.25">
      <c r="A47" s="202">
        <v>0.7083333333333331</v>
      </c>
      <c r="B47" s="202">
        <v>0.7166666666666665</v>
      </c>
      <c r="C47" s="202">
        <v>0.725</v>
      </c>
      <c r="D47" s="202">
        <v>0.7361111111111108</v>
      </c>
      <c r="E47" s="203"/>
      <c r="F47" s="203"/>
      <c r="G47" s="203"/>
      <c r="H47" s="203"/>
      <c r="I47" s="203"/>
    </row>
    <row r="48" spans="1:9" ht="14.25">
      <c r="A48" s="205"/>
      <c r="B48" s="205"/>
      <c r="C48" s="205"/>
      <c r="D48" s="205"/>
      <c r="E48" s="202">
        <v>0.7402777777777777</v>
      </c>
      <c r="F48" s="202">
        <v>0.7493055555555554</v>
      </c>
      <c r="G48" s="202">
        <v>0.7534722222222221</v>
      </c>
      <c r="H48" s="202">
        <v>0.7604166666666665</v>
      </c>
      <c r="I48" s="202">
        <v>0.7673611111111109</v>
      </c>
    </row>
    <row r="49" spans="1:9" ht="14.25">
      <c r="A49" s="202">
        <v>0.725</v>
      </c>
      <c r="B49" s="202">
        <v>0.7333333333333333</v>
      </c>
      <c r="C49" s="202">
        <v>0.7416666666666666</v>
      </c>
      <c r="D49" s="202">
        <v>0.7527777777777777</v>
      </c>
      <c r="E49" s="202">
        <v>0.7534722222222222</v>
      </c>
      <c r="F49" s="202">
        <v>0.7625</v>
      </c>
      <c r="G49" s="202">
        <v>0.7666666666666666</v>
      </c>
      <c r="H49" s="202">
        <v>0.773611111111111</v>
      </c>
      <c r="I49" s="202">
        <v>0.7805555555555554</v>
      </c>
    </row>
    <row r="50" spans="1:9" ht="14.25">
      <c r="A50" s="203"/>
      <c r="B50" s="203"/>
      <c r="C50" s="203"/>
      <c r="D50" s="203"/>
      <c r="E50" s="203"/>
      <c r="F50" s="203"/>
      <c r="G50" s="203"/>
      <c r="H50" s="203"/>
      <c r="I50" s="203"/>
    </row>
    <row r="51" spans="1:9" ht="14.25">
      <c r="A51" s="202">
        <v>0.7416666666666666</v>
      </c>
      <c r="B51" s="202">
        <v>0.75</v>
      </c>
      <c r="C51" s="202">
        <v>0.7583333333333332</v>
      </c>
      <c r="D51" s="202">
        <v>0.7694444444444443</v>
      </c>
      <c r="E51" s="202">
        <v>0.7708333333333334</v>
      </c>
      <c r="F51" s="202">
        <v>0.7798611111111111</v>
      </c>
      <c r="G51" s="202">
        <v>0.7840277777777778</v>
      </c>
      <c r="H51" s="202">
        <v>0.7909722222222222</v>
      </c>
      <c r="I51" s="202">
        <v>0.7979166666666666</v>
      </c>
    </row>
    <row r="52" spans="1:9" ht="14.25">
      <c r="A52" s="202">
        <v>0.7569444444444443</v>
      </c>
      <c r="B52" s="202">
        <v>0.7652777777777776</v>
      </c>
      <c r="C52" s="202">
        <v>0.7736111111111109</v>
      </c>
      <c r="D52" s="202">
        <v>0.784722222222222</v>
      </c>
      <c r="E52" s="202">
        <v>0.7881944444444445</v>
      </c>
      <c r="F52" s="202">
        <v>0.7972222222222223</v>
      </c>
      <c r="G52" s="202">
        <v>0.8013888888888889</v>
      </c>
      <c r="H52" s="202">
        <v>0.8083333333333333</v>
      </c>
      <c r="I52" s="202">
        <v>0.8152777777777778</v>
      </c>
    </row>
    <row r="53" spans="1:9" ht="14.25">
      <c r="A53" s="202">
        <v>0.7680555555555554</v>
      </c>
      <c r="B53" s="202">
        <v>0.7763888888888887</v>
      </c>
      <c r="C53" s="202">
        <v>0.784722222222222</v>
      </c>
      <c r="D53" s="202">
        <v>0.7958333333333331</v>
      </c>
      <c r="E53" s="202">
        <v>0.8055555555555555</v>
      </c>
      <c r="F53" s="202">
        <v>0.8145833333333332</v>
      </c>
      <c r="G53" s="202">
        <v>0.81875</v>
      </c>
      <c r="H53" s="202">
        <v>0.8256944444444443</v>
      </c>
      <c r="I53" s="202">
        <v>0.8326388888888887</v>
      </c>
    </row>
    <row r="54" spans="1:9" ht="14.25">
      <c r="A54" s="202">
        <v>0.78125</v>
      </c>
      <c r="B54" s="202">
        <v>0.7895833333333332</v>
      </c>
      <c r="C54" s="202">
        <v>0.7979166666666665</v>
      </c>
      <c r="D54" s="202">
        <v>0.8090277777777776</v>
      </c>
      <c r="E54" s="203"/>
      <c r="F54" s="203"/>
      <c r="G54" s="203"/>
      <c r="H54" s="203"/>
      <c r="I54" s="203"/>
    </row>
    <row r="55" spans="1:9" ht="14.25">
      <c r="A55" s="202"/>
      <c r="B55" s="202"/>
      <c r="C55" s="202"/>
      <c r="D55" s="202"/>
      <c r="E55" s="202">
        <v>0.8194444444444445</v>
      </c>
      <c r="F55" s="202">
        <v>0.8284722222222223</v>
      </c>
      <c r="G55" s="202">
        <v>0.8326388888888889</v>
      </c>
      <c r="H55" s="202">
        <v>0.8395833333333333</v>
      </c>
      <c r="I55" s="202">
        <v>0.8465277777777778</v>
      </c>
    </row>
    <row r="56" spans="1:9" ht="14.25">
      <c r="A56" s="202">
        <v>0.798611111111111</v>
      </c>
      <c r="B56" s="202">
        <v>0.8069444444444444</v>
      </c>
      <c r="C56" s="202">
        <v>0.8152777777777777</v>
      </c>
      <c r="D56" s="202">
        <v>0.8263888888888887</v>
      </c>
      <c r="E56" s="202">
        <v>0.8340277777777777</v>
      </c>
      <c r="F56" s="202">
        <v>0.8430555555555554</v>
      </c>
      <c r="G56" s="202">
        <v>0.8472222222222221</v>
      </c>
      <c r="H56" s="202">
        <v>0.8541666666666665</v>
      </c>
      <c r="I56" s="202">
        <v>0.8611111111111109</v>
      </c>
    </row>
    <row r="57" spans="1:9" ht="14.25">
      <c r="A57" s="202">
        <v>0.8159722222222222</v>
      </c>
      <c r="B57" s="202">
        <v>0.8243055555555555</v>
      </c>
      <c r="C57" s="202">
        <v>0.8326388888888888</v>
      </c>
      <c r="D57" s="202">
        <v>0.84375</v>
      </c>
      <c r="E57" s="202"/>
      <c r="F57" s="202"/>
      <c r="G57" s="202"/>
      <c r="H57" s="202"/>
      <c r="I57" s="202"/>
    </row>
    <row r="58" spans="1:9" ht="14.25">
      <c r="A58" s="202"/>
      <c r="B58" s="202"/>
      <c r="C58" s="202"/>
      <c r="D58" s="202"/>
      <c r="E58" s="202">
        <v>0.8513888888888889</v>
      </c>
      <c r="F58" s="202">
        <v>0.8604166666666666</v>
      </c>
      <c r="G58" s="202">
        <v>0.8645833333333333</v>
      </c>
      <c r="H58" s="202">
        <v>0.8715277777777777</v>
      </c>
      <c r="I58" s="202">
        <v>0.8784722222222221</v>
      </c>
    </row>
    <row r="59" spans="1:9" ht="14.25">
      <c r="A59" s="202">
        <v>0.8333333333333331</v>
      </c>
      <c r="B59" s="202">
        <v>0.8416666666666665</v>
      </c>
      <c r="C59" s="202">
        <v>0.85</v>
      </c>
      <c r="D59" s="202">
        <v>0.8611111111111108</v>
      </c>
      <c r="E59" s="202">
        <v>0.8680555555555555</v>
      </c>
      <c r="F59" s="202">
        <v>0.8770833333333332</v>
      </c>
      <c r="G59" s="202">
        <v>0.88125</v>
      </c>
      <c r="H59" s="202">
        <v>0.8881944444444443</v>
      </c>
      <c r="I59" s="202">
        <v>0.8951388888888887</v>
      </c>
    </row>
    <row r="60" spans="1:9" ht="14.25">
      <c r="A60" s="202">
        <v>0.8472222222222222</v>
      </c>
      <c r="B60" s="202">
        <v>0.8555555555555555</v>
      </c>
      <c r="C60" s="202">
        <v>0.8638888888888888</v>
      </c>
      <c r="D60" s="202">
        <v>0.875</v>
      </c>
      <c r="E60" s="202">
        <v>0.8854166666666666</v>
      </c>
      <c r="F60" s="202">
        <v>0.8944444444444444</v>
      </c>
      <c r="G60" s="202">
        <v>0.898611111111111</v>
      </c>
      <c r="H60" s="202">
        <v>0.9055555555555554</v>
      </c>
      <c r="I60" s="202">
        <v>0.9125</v>
      </c>
    </row>
    <row r="61" spans="1:9" ht="14.25">
      <c r="A61" s="202">
        <v>0.8618055555555554</v>
      </c>
      <c r="B61" s="202">
        <v>0.8701388888888887</v>
      </c>
      <c r="C61" s="202">
        <v>0.878472222222222</v>
      </c>
      <c r="D61" s="202">
        <v>0.8895833333333331</v>
      </c>
      <c r="E61" s="203"/>
      <c r="F61" s="203"/>
      <c r="G61" s="203"/>
      <c r="H61" s="203"/>
      <c r="I61" s="203"/>
    </row>
    <row r="62" spans="1:9" ht="14.25">
      <c r="A62" s="202">
        <v>0.8791666666666665</v>
      </c>
      <c r="B62" s="202">
        <v>0.8875</v>
      </c>
      <c r="C62" s="202">
        <v>0.8958333333333331</v>
      </c>
      <c r="D62" s="202">
        <v>0.9069444444444442</v>
      </c>
      <c r="E62" s="202"/>
      <c r="F62" s="202"/>
      <c r="G62" s="202"/>
      <c r="H62" s="202"/>
      <c r="I62" s="202"/>
    </row>
    <row r="63" spans="1:9" ht="14.25">
      <c r="A63" s="202">
        <v>0.8958333333333331</v>
      </c>
      <c r="B63" s="202">
        <v>0.9041666666666665</v>
      </c>
      <c r="C63" s="202">
        <v>0.9125</v>
      </c>
      <c r="D63" s="202">
        <v>0.9236111111111108</v>
      </c>
      <c r="E63" s="202"/>
      <c r="F63" s="202"/>
      <c r="G63" s="202"/>
      <c r="H63" s="202"/>
      <c r="I63" s="202"/>
    </row>
    <row r="64" spans="1:9" ht="14.25">
      <c r="A64" s="202">
        <v>0.9131944444444443</v>
      </c>
      <c r="B64" s="202">
        <v>0.9215277777777776</v>
      </c>
      <c r="C64" s="202">
        <v>0.9298611111111109</v>
      </c>
      <c r="D64" s="202">
        <v>0.940972222222222</v>
      </c>
      <c r="E64" s="202"/>
      <c r="F64" s="202"/>
      <c r="G64" s="202"/>
      <c r="H64" s="202"/>
      <c r="I64" s="202"/>
    </row>
    <row r="65" spans="1:9" ht="14.25">
      <c r="A65" s="202"/>
      <c r="B65" s="202"/>
      <c r="C65" s="202"/>
      <c r="D65" s="202"/>
      <c r="E65" s="202"/>
      <c r="F65" s="202"/>
      <c r="G65" s="202"/>
      <c r="H65" s="202"/>
      <c r="I65" s="202"/>
    </row>
    <row r="66" spans="1:9" ht="14.25">
      <c r="A66" s="202"/>
      <c r="B66" s="202"/>
      <c r="C66" s="202"/>
      <c r="D66" s="202"/>
      <c r="E66" s="202"/>
      <c r="F66" s="202"/>
      <c r="G66" s="202"/>
      <c r="H66" s="202"/>
      <c r="I66" s="202"/>
    </row>
    <row r="67" spans="1:4" ht="14.25">
      <c r="A67" s="206"/>
      <c r="B67" s="207"/>
      <c r="C67" s="206"/>
      <c r="D67" s="206"/>
    </row>
    <row r="68" spans="2:7" ht="14.25">
      <c r="B68" s="208" t="s">
        <v>44</v>
      </c>
      <c r="C68" s="209"/>
      <c r="D68" s="210"/>
      <c r="E68" s="211"/>
      <c r="F68" s="212"/>
      <c r="G68" s="211"/>
    </row>
    <row r="69" spans="2:7" ht="14.25">
      <c r="B69" s="208" t="s">
        <v>45</v>
      </c>
      <c r="C69" s="209"/>
      <c r="D69" s="210"/>
      <c r="E69" s="209"/>
      <c r="F69" s="209"/>
      <c r="G69" s="213"/>
    </row>
  </sheetData>
  <mergeCells count="4">
    <mergeCell ref="C1:F1"/>
    <mergeCell ref="C2:F2"/>
    <mergeCell ref="A3:I3"/>
    <mergeCell ref="C5:I5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478"/>
  <sheetViews>
    <sheetView workbookViewId="0" topLeftCell="A1">
      <selection activeCell="A1" sqref="A1:IV16384"/>
    </sheetView>
  </sheetViews>
  <sheetFormatPr defaultColWidth="9.140625" defaultRowHeight="12.75"/>
  <cols>
    <col min="1" max="1" width="20.00390625" style="256" customWidth="1"/>
    <col min="2" max="2" width="17.7109375" style="256" customWidth="1"/>
    <col min="3" max="3" width="14.7109375" style="0" customWidth="1"/>
    <col min="4" max="4" width="10.00390625" style="0" customWidth="1"/>
    <col min="5" max="5" width="11.421875" style="0" customWidth="1"/>
    <col min="6" max="6" width="14.57421875" style="256" customWidth="1"/>
    <col min="7" max="7" width="15.28125" style="256" customWidth="1"/>
    <col min="8" max="8" width="15.57421875" style="256" customWidth="1"/>
    <col min="9" max="9" width="15.140625" style="13" customWidth="1"/>
    <col min="10" max="10" width="10.7109375" style="0" customWidth="1"/>
    <col min="11" max="11" width="11.7109375" style="160" customWidth="1"/>
    <col min="12" max="12" width="10.140625" style="160" customWidth="1"/>
    <col min="13" max="13" width="9.140625" style="160" customWidth="1"/>
  </cols>
  <sheetData>
    <row r="1" spans="1:13" ht="15.75">
      <c r="A1" s="214"/>
      <c r="B1" s="214" t="s">
        <v>109</v>
      </c>
      <c r="C1" s="215"/>
      <c r="D1" s="611" t="s">
        <v>110</v>
      </c>
      <c r="E1" s="611"/>
      <c r="F1" s="611"/>
      <c r="G1" s="611"/>
      <c r="H1" s="611"/>
      <c r="I1" s="611"/>
      <c r="J1" s="216"/>
      <c r="K1" s="214"/>
      <c r="L1" s="214"/>
      <c r="M1" s="214"/>
    </row>
    <row r="2" spans="1:13" ht="15.75">
      <c r="A2" s="214"/>
      <c r="B2" s="214"/>
      <c r="C2" s="215"/>
      <c r="D2" s="636" t="s">
        <v>47</v>
      </c>
      <c r="E2" s="636"/>
      <c r="F2" s="636"/>
      <c r="G2" s="636"/>
      <c r="H2" s="636"/>
      <c r="I2" s="636"/>
      <c r="J2" s="216"/>
      <c r="K2" s="214"/>
      <c r="L2" s="214"/>
      <c r="M2" s="214"/>
    </row>
    <row r="3" spans="1:13" ht="15.75">
      <c r="A3" s="214"/>
      <c r="B3" s="214"/>
      <c r="C3" s="215"/>
      <c r="D3" s="636" t="s">
        <v>111</v>
      </c>
      <c r="E3" s="636"/>
      <c r="F3" s="636"/>
      <c r="G3" s="636"/>
      <c r="H3" s="636"/>
      <c r="I3" s="636"/>
      <c r="J3" s="636"/>
      <c r="K3" s="214"/>
      <c r="L3" s="214"/>
      <c r="M3" s="214"/>
    </row>
    <row r="4" spans="1:13" ht="18">
      <c r="A4" s="637" t="s">
        <v>20</v>
      </c>
      <c r="B4" s="637"/>
      <c r="C4" s="637"/>
      <c r="D4" s="218"/>
      <c r="E4" s="218"/>
      <c r="F4" s="219"/>
      <c r="G4" s="219"/>
      <c r="H4" s="219"/>
      <c r="I4" s="220"/>
      <c r="J4" s="216"/>
      <c r="K4" s="214"/>
      <c r="L4" s="214"/>
      <c r="M4" s="214"/>
    </row>
    <row r="5" spans="1:13" ht="12.75" customHeight="1">
      <c r="A5" s="221"/>
      <c r="B5" s="609" t="s">
        <v>112</v>
      </c>
      <c r="C5" s="639"/>
      <c r="D5" s="639"/>
      <c r="E5" s="639"/>
      <c r="F5" s="639"/>
      <c r="G5" s="639"/>
      <c r="H5" s="639"/>
      <c r="I5" s="639"/>
      <c r="J5" s="639"/>
      <c r="K5" s="639"/>
      <c r="L5" s="639"/>
      <c r="M5" s="639"/>
    </row>
    <row r="6" spans="1:13" ht="12.75">
      <c r="A6" s="221"/>
      <c r="B6" s="639"/>
      <c r="C6" s="639"/>
      <c r="D6" s="639"/>
      <c r="E6" s="639"/>
      <c r="F6" s="639"/>
      <c r="G6" s="639"/>
      <c r="H6" s="639"/>
      <c r="I6" s="639"/>
      <c r="J6" s="639"/>
      <c r="K6" s="639"/>
      <c r="L6" s="639"/>
      <c r="M6" s="639"/>
    </row>
    <row r="7" spans="1:13" ht="12.75">
      <c r="A7" s="221"/>
      <c r="B7" s="639"/>
      <c r="C7" s="639"/>
      <c r="D7" s="639"/>
      <c r="E7" s="639"/>
      <c r="F7" s="639"/>
      <c r="G7" s="639"/>
      <c r="H7" s="639"/>
      <c r="I7" s="639"/>
      <c r="J7" s="639"/>
      <c r="K7" s="639"/>
      <c r="L7" s="639"/>
      <c r="M7" s="639"/>
    </row>
    <row r="8" spans="1:13" ht="12.75">
      <c r="A8" s="222"/>
      <c r="B8" s="640"/>
      <c r="C8" s="640"/>
      <c r="D8" s="640"/>
      <c r="E8" s="640"/>
      <c r="F8" s="640"/>
      <c r="G8" s="640"/>
      <c r="H8" s="640"/>
      <c r="I8" s="640"/>
      <c r="J8" s="640"/>
      <c r="K8" s="640"/>
      <c r="L8" s="640"/>
      <c r="M8" s="640"/>
    </row>
    <row r="9" spans="1:13" ht="12.75" customHeight="1">
      <c r="A9" s="638" t="s">
        <v>113</v>
      </c>
      <c r="B9" s="638" t="s">
        <v>114</v>
      </c>
      <c r="C9" s="638" t="s">
        <v>115</v>
      </c>
      <c r="D9" s="638" t="s">
        <v>116</v>
      </c>
      <c r="E9" s="638" t="s">
        <v>117</v>
      </c>
      <c r="F9" s="638" t="s">
        <v>118</v>
      </c>
      <c r="G9" s="641" t="s">
        <v>119</v>
      </c>
      <c r="H9" s="641" t="s">
        <v>119</v>
      </c>
      <c r="I9" s="638" t="s">
        <v>120</v>
      </c>
      <c r="J9" s="641" t="s">
        <v>121</v>
      </c>
      <c r="K9" s="641" t="s">
        <v>122</v>
      </c>
      <c r="L9" s="638" t="s">
        <v>123</v>
      </c>
      <c r="M9" s="638" t="s">
        <v>124</v>
      </c>
    </row>
    <row r="10" spans="1:13" ht="21" customHeight="1">
      <c r="A10" s="638"/>
      <c r="B10" s="638"/>
      <c r="C10" s="638"/>
      <c r="D10" s="638"/>
      <c r="E10" s="638"/>
      <c r="F10" s="638"/>
      <c r="G10" s="642"/>
      <c r="H10" s="642"/>
      <c r="I10" s="638"/>
      <c r="J10" s="642"/>
      <c r="K10" s="642"/>
      <c r="L10" s="638"/>
      <c r="M10" s="638"/>
    </row>
    <row r="11" spans="1:13" ht="12.75">
      <c r="A11" s="638"/>
      <c r="B11" s="638"/>
      <c r="C11" s="638"/>
      <c r="D11" s="638"/>
      <c r="E11" s="638"/>
      <c r="F11" s="638"/>
      <c r="G11" s="643"/>
      <c r="H11" s="643"/>
      <c r="I11" s="638"/>
      <c r="J11" s="642"/>
      <c r="K11" s="642"/>
      <c r="L11" s="638"/>
      <c r="M11" s="638"/>
    </row>
    <row r="12" spans="1:13" ht="12.75">
      <c r="A12" s="638"/>
      <c r="B12" s="638"/>
      <c r="C12" s="638"/>
      <c r="D12" s="638"/>
      <c r="E12" s="638"/>
      <c r="F12" s="638"/>
      <c r="G12" s="223" t="s">
        <v>1</v>
      </c>
      <c r="H12" s="223" t="s">
        <v>0</v>
      </c>
      <c r="I12" s="638"/>
      <c r="J12" s="643"/>
      <c r="K12" s="643"/>
      <c r="L12" s="638"/>
      <c r="M12" s="638"/>
    </row>
    <row r="13" spans="1:13" ht="25.5">
      <c r="A13" s="224" t="s">
        <v>125</v>
      </c>
      <c r="B13" s="225">
        <v>0.24583333333333335</v>
      </c>
      <c r="C13" s="226">
        <v>0.2520833333333333</v>
      </c>
      <c r="D13" s="226">
        <v>0.2548611111111111</v>
      </c>
      <c r="E13" s="226">
        <f>F13-TIME(0,1,0)</f>
        <v>0.25625000000000003</v>
      </c>
      <c r="F13" s="227">
        <v>0.2569444444444445</v>
      </c>
      <c r="G13" s="228">
        <v>0.26388888888888884</v>
      </c>
      <c r="H13" s="228">
        <v>0.2652777777777777</v>
      </c>
      <c r="I13" s="229">
        <f>K13-TIME(0,6,0)</f>
        <v>0.26944444444444443</v>
      </c>
      <c r="J13" s="229">
        <f>I13+TIME(0,1,0)</f>
        <v>0.2701388888888889</v>
      </c>
      <c r="K13" s="230">
        <v>0.2736111111111111</v>
      </c>
      <c r="L13" s="231">
        <v>0.2791666666666667</v>
      </c>
      <c r="M13" s="232">
        <v>0.28680555555555554</v>
      </c>
    </row>
    <row r="14" spans="1:13" ht="12.75">
      <c r="A14" s="233">
        <v>0.2673611111111111</v>
      </c>
      <c r="B14" s="228">
        <v>0.2722222222222222</v>
      </c>
      <c r="C14" s="234">
        <f aca="true" t="shared" si="0" ref="C14:C36">B14+TIME(0,8,0)</f>
        <v>0.27777777777777773</v>
      </c>
      <c r="D14" s="234">
        <f aca="true" t="shared" si="1" ref="D14:D36">F14-TIME(0,6,0)</f>
        <v>0.2791666666666667</v>
      </c>
      <c r="E14" s="234">
        <f aca="true" t="shared" si="2" ref="E14:E36">F14-TIME(0,1,0)</f>
        <v>0.2826388888888889</v>
      </c>
      <c r="F14" s="235">
        <v>0.2833333333333333</v>
      </c>
      <c r="G14" s="228">
        <v>0.29027777777777775</v>
      </c>
      <c r="H14" s="228">
        <v>0.2916666666666667</v>
      </c>
      <c r="I14" s="229">
        <f aca="true" t="shared" si="3" ref="I14:I36">K14-TIME(0,6,0)</f>
        <v>0.29652777777777783</v>
      </c>
      <c r="J14" s="234">
        <f aca="true" t="shared" si="4" ref="J14:J36">I14+TIME(0,1,0)</f>
        <v>0.2972222222222223</v>
      </c>
      <c r="K14" s="236">
        <v>0.3006944444444445</v>
      </c>
      <c r="L14" s="231">
        <v>0.30625</v>
      </c>
      <c r="M14" s="237">
        <v>0.3131944444444445</v>
      </c>
    </row>
    <row r="15" spans="1:13" ht="12.75">
      <c r="A15" s="238">
        <v>0.2916666666666667</v>
      </c>
      <c r="B15" s="228">
        <v>0.2972222222222222</v>
      </c>
      <c r="C15" s="234">
        <f t="shared" si="0"/>
        <v>0.30277777777777776</v>
      </c>
      <c r="D15" s="234">
        <f t="shared" si="1"/>
        <v>0.3055555555555556</v>
      </c>
      <c r="E15" s="234">
        <f t="shared" si="2"/>
        <v>0.3090277777777778</v>
      </c>
      <c r="F15" s="235">
        <v>0.30972222222222223</v>
      </c>
      <c r="G15" s="228">
        <v>0.31666666666666665</v>
      </c>
      <c r="H15" s="228">
        <v>0.31805555555555554</v>
      </c>
      <c r="I15" s="229">
        <f t="shared" si="3"/>
        <v>0.32222222222222224</v>
      </c>
      <c r="J15" s="234">
        <f t="shared" si="4"/>
        <v>0.3229166666666667</v>
      </c>
      <c r="K15" s="236">
        <v>0.3263888888888889</v>
      </c>
      <c r="L15" s="231">
        <v>0.33194444444444443</v>
      </c>
      <c r="M15" s="237">
        <v>0.3388888888888889</v>
      </c>
    </row>
    <row r="16" spans="1:13" ht="12.75">
      <c r="A16" s="238">
        <v>0.3159722222222222</v>
      </c>
      <c r="B16" s="228">
        <v>0.32152777777777775</v>
      </c>
      <c r="C16" s="234">
        <f t="shared" si="0"/>
        <v>0.3270833333333333</v>
      </c>
      <c r="D16" s="234">
        <f t="shared" si="1"/>
        <v>0.3298611111111111</v>
      </c>
      <c r="E16" s="234">
        <f t="shared" si="2"/>
        <v>0.3333333333333333</v>
      </c>
      <c r="F16" s="235">
        <v>0.33402777777777776</v>
      </c>
      <c r="G16" s="228">
        <v>0.3375</v>
      </c>
      <c r="H16" s="228">
        <v>0.34027777777777773</v>
      </c>
      <c r="I16" s="229">
        <f t="shared" si="3"/>
        <v>0.3458333333333333</v>
      </c>
      <c r="J16" s="234">
        <f t="shared" si="4"/>
        <v>0.34652777777777777</v>
      </c>
      <c r="K16" s="236">
        <v>0.35</v>
      </c>
      <c r="L16" s="231">
        <v>0.3555555555555555</v>
      </c>
      <c r="M16" s="237">
        <v>0.36041666666666666</v>
      </c>
    </row>
    <row r="17" spans="1:13" ht="12.75">
      <c r="A17" s="238">
        <v>0.34027777777777773</v>
      </c>
      <c r="B17" s="228">
        <v>0.34583333333333327</v>
      </c>
      <c r="C17" s="234">
        <f t="shared" si="0"/>
        <v>0.3513888888888888</v>
      </c>
      <c r="D17" s="234">
        <f t="shared" si="1"/>
        <v>0.35277777777777775</v>
      </c>
      <c r="E17" s="234">
        <f t="shared" si="2"/>
        <v>0.35624999999999996</v>
      </c>
      <c r="F17" s="235">
        <v>0.3569444444444444</v>
      </c>
      <c r="G17" s="228">
        <v>0.3638888888888888</v>
      </c>
      <c r="H17" s="228">
        <v>0.36458333333333326</v>
      </c>
      <c r="I17" s="229">
        <f t="shared" si="3"/>
        <v>0.36874999999999997</v>
      </c>
      <c r="J17" s="234">
        <f t="shared" si="4"/>
        <v>0.3694444444444444</v>
      </c>
      <c r="K17" s="236">
        <v>0.3729166666666666</v>
      </c>
      <c r="L17" s="231">
        <v>0.37847222222222215</v>
      </c>
      <c r="M17" s="237">
        <v>0.38402777777777775</v>
      </c>
    </row>
    <row r="18" spans="1:13" ht="12.75">
      <c r="A18" s="238">
        <v>0.3541666666666667</v>
      </c>
      <c r="B18" s="228">
        <v>0.3590277777777778</v>
      </c>
      <c r="C18" s="234">
        <f t="shared" si="0"/>
        <v>0.3645833333333333</v>
      </c>
      <c r="D18" s="234">
        <f t="shared" si="1"/>
        <v>0.36597222222222225</v>
      </c>
      <c r="E18" s="234">
        <f t="shared" si="2"/>
        <v>0.36944444444444446</v>
      </c>
      <c r="F18" s="235">
        <v>0.3701388888888889</v>
      </c>
      <c r="G18" s="228">
        <v>0.3770833333333333</v>
      </c>
      <c r="H18" s="228">
        <v>0.3784722222222222</v>
      </c>
      <c r="I18" s="229">
        <f t="shared" si="3"/>
        <v>0.38333333333333336</v>
      </c>
      <c r="J18" s="234">
        <f t="shared" si="4"/>
        <v>0.3840277777777778</v>
      </c>
      <c r="K18" s="236">
        <v>0.3875</v>
      </c>
      <c r="L18" s="231">
        <v>0.39305555555555555</v>
      </c>
      <c r="M18" s="237">
        <v>0.39861111111111114</v>
      </c>
    </row>
    <row r="19" spans="1:13" ht="12.75">
      <c r="A19" s="238">
        <v>0.3680555555555556</v>
      </c>
      <c r="B19" s="228">
        <v>0.3736111111111111</v>
      </c>
      <c r="C19" s="234">
        <f t="shared" si="0"/>
        <v>0.37916666666666665</v>
      </c>
      <c r="D19" s="234">
        <f t="shared" si="1"/>
        <v>0.3819444444444445</v>
      </c>
      <c r="E19" s="234">
        <f t="shared" si="2"/>
        <v>0.3854166666666667</v>
      </c>
      <c r="F19" s="235">
        <v>0.3861111111111111</v>
      </c>
      <c r="G19" s="228">
        <v>0.39305555555555555</v>
      </c>
      <c r="H19" s="228">
        <v>0.3958333333333333</v>
      </c>
      <c r="I19" s="229">
        <f t="shared" si="3"/>
        <v>0.40138888888888885</v>
      </c>
      <c r="J19" s="234">
        <f t="shared" si="4"/>
        <v>0.4020833333333333</v>
      </c>
      <c r="K19" s="236">
        <v>0.4055555555555555</v>
      </c>
      <c r="L19" s="231">
        <v>0.41111111111111115</v>
      </c>
      <c r="M19" s="237">
        <v>0.4173611111111111</v>
      </c>
    </row>
    <row r="20" spans="1:13" ht="12.75">
      <c r="A20" s="238">
        <v>0.40277777777777773</v>
      </c>
      <c r="B20" s="228">
        <v>0.4083333333333334</v>
      </c>
      <c r="C20" s="234">
        <f t="shared" si="0"/>
        <v>0.4138888888888889</v>
      </c>
      <c r="D20" s="234">
        <f t="shared" si="1"/>
        <v>0.4166666666666667</v>
      </c>
      <c r="E20" s="234">
        <f t="shared" si="2"/>
        <v>0.4201388888888889</v>
      </c>
      <c r="F20" s="235">
        <v>0.42083333333333334</v>
      </c>
      <c r="G20" s="228">
        <v>0.4277777777777778</v>
      </c>
      <c r="H20" s="228">
        <v>0.4291666666666667</v>
      </c>
      <c r="I20" s="229">
        <f t="shared" si="3"/>
        <v>0.43472222222222223</v>
      </c>
      <c r="J20" s="234">
        <f t="shared" si="4"/>
        <v>0.4354166666666667</v>
      </c>
      <c r="K20" s="236">
        <v>0.4388888888888889</v>
      </c>
      <c r="L20" s="231">
        <v>0.4444444444444444</v>
      </c>
      <c r="M20" s="237">
        <v>0.44930555555555557</v>
      </c>
    </row>
    <row r="21" spans="1:13" ht="12.75">
      <c r="A21" s="238">
        <v>0.4375</v>
      </c>
      <c r="B21" s="228">
        <v>0.44305555555555554</v>
      </c>
      <c r="C21" s="234">
        <f t="shared" si="0"/>
        <v>0.44861111111111107</v>
      </c>
      <c r="D21" s="234">
        <f t="shared" si="1"/>
        <v>0.45</v>
      </c>
      <c r="E21" s="234">
        <f t="shared" si="2"/>
        <v>0.4534722222222222</v>
      </c>
      <c r="F21" s="235">
        <v>0.45416666666666666</v>
      </c>
      <c r="G21" s="228">
        <v>0.4611111111111111</v>
      </c>
      <c r="H21" s="228">
        <v>0.4618055555555556</v>
      </c>
      <c r="I21" s="229">
        <f t="shared" si="3"/>
        <v>0.4673611111111111</v>
      </c>
      <c r="J21" s="234">
        <f t="shared" si="4"/>
        <v>0.46805555555555556</v>
      </c>
      <c r="K21" s="236">
        <v>0.47152777777777777</v>
      </c>
      <c r="L21" s="231">
        <v>0.4770833333333333</v>
      </c>
      <c r="M21" s="237">
        <v>0.48194444444444445</v>
      </c>
    </row>
    <row r="22" spans="1:13" ht="12.75">
      <c r="A22" s="238">
        <v>0.47222222222222227</v>
      </c>
      <c r="B22" s="228">
        <v>0.4777777777777778</v>
      </c>
      <c r="C22" s="234">
        <f t="shared" si="0"/>
        <v>0.48333333333333334</v>
      </c>
      <c r="D22" s="234">
        <f t="shared" si="1"/>
        <v>0.48611111111111116</v>
      </c>
      <c r="E22" s="234">
        <f t="shared" si="2"/>
        <v>0.48958333333333337</v>
      </c>
      <c r="F22" s="235">
        <v>0.4902777777777778</v>
      </c>
      <c r="G22" s="228">
        <v>0.49722222222222223</v>
      </c>
      <c r="H22" s="228">
        <v>0.4986111111111111</v>
      </c>
      <c r="I22" s="229">
        <f t="shared" si="3"/>
        <v>0.5041666666666667</v>
      </c>
      <c r="J22" s="234">
        <f t="shared" si="4"/>
        <v>0.5048611111111111</v>
      </c>
      <c r="K22" s="236">
        <v>0.5083333333333333</v>
      </c>
      <c r="L22" s="231">
        <v>0.513888888888889</v>
      </c>
      <c r="M22" s="239">
        <v>0.5201388888888888</v>
      </c>
    </row>
    <row r="23" spans="1:13" ht="12.75">
      <c r="A23" s="238">
        <v>0.4895833333333333</v>
      </c>
      <c r="B23" s="228">
        <v>0.49513888888888885</v>
      </c>
      <c r="C23" s="234">
        <f t="shared" si="0"/>
        <v>0.5006944444444444</v>
      </c>
      <c r="D23" s="234">
        <f t="shared" si="1"/>
        <v>0.5034722222222222</v>
      </c>
      <c r="E23" s="234">
        <f t="shared" si="2"/>
        <v>0.5069444444444444</v>
      </c>
      <c r="F23" s="235">
        <v>0.5076388888888889</v>
      </c>
      <c r="G23" s="228">
        <v>0.5145833333333333</v>
      </c>
      <c r="H23" s="228">
        <v>0.517361111111111</v>
      </c>
      <c r="I23" s="229">
        <f t="shared" si="3"/>
        <v>0.5229166666666667</v>
      </c>
      <c r="J23" s="234">
        <f t="shared" si="4"/>
        <v>0.5236111111111111</v>
      </c>
      <c r="K23" s="236">
        <v>0.5270833333333333</v>
      </c>
      <c r="L23" s="231">
        <v>0.5326388888888889</v>
      </c>
      <c r="M23" s="237">
        <v>0.5388888888888889</v>
      </c>
    </row>
    <row r="24" spans="1:13" ht="12.75">
      <c r="A24" s="238">
        <v>0.5069444444444444</v>
      </c>
      <c r="B24" s="228">
        <v>0.5125</v>
      </c>
      <c r="C24" s="234">
        <f t="shared" si="0"/>
        <v>0.5180555555555555</v>
      </c>
      <c r="D24" s="234">
        <f t="shared" si="1"/>
        <v>0.5208333333333334</v>
      </c>
      <c r="E24" s="234">
        <f t="shared" si="2"/>
        <v>0.5243055555555556</v>
      </c>
      <c r="F24" s="235">
        <v>0.525</v>
      </c>
      <c r="G24" s="228">
        <v>0.5319444444444444</v>
      </c>
      <c r="H24" s="228">
        <v>0.5333333333333333</v>
      </c>
      <c r="I24" s="229">
        <f t="shared" si="3"/>
        <v>0.5388888888888889</v>
      </c>
      <c r="J24" s="234">
        <f t="shared" si="4"/>
        <v>0.5395833333333333</v>
      </c>
      <c r="K24" s="236">
        <v>0.5430555555555555</v>
      </c>
      <c r="L24" s="231">
        <v>0.548611111111111</v>
      </c>
      <c r="M24" s="237">
        <v>0.5548611111111111</v>
      </c>
    </row>
    <row r="25" spans="1:13" ht="12.75">
      <c r="A25" s="238">
        <v>0.5243055555555556</v>
      </c>
      <c r="B25" s="228">
        <v>0.5298611111111111</v>
      </c>
      <c r="C25" s="234">
        <f t="shared" si="0"/>
        <v>0.5354166666666667</v>
      </c>
      <c r="D25" s="234">
        <f t="shared" si="1"/>
        <v>0.5381944444444444</v>
      </c>
      <c r="E25" s="234">
        <f t="shared" si="2"/>
        <v>0.5416666666666666</v>
      </c>
      <c r="F25" s="235">
        <v>0.5423611111111111</v>
      </c>
      <c r="G25" s="228">
        <v>0.5493055555555555</v>
      </c>
      <c r="H25" s="228">
        <v>0.5520833333333333</v>
      </c>
      <c r="I25" s="229">
        <f t="shared" si="3"/>
        <v>0.5576388888888888</v>
      </c>
      <c r="J25" s="234">
        <f t="shared" si="4"/>
        <v>0.5583333333333332</v>
      </c>
      <c r="K25" s="236">
        <v>0.5618055555555554</v>
      </c>
      <c r="L25" s="231">
        <v>0.567361111111111</v>
      </c>
      <c r="M25" s="237">
        <v>0.573611111111111</v>
      </c>
    </row>
    <row r="26" spans="1:13" ht="12.75">
      <c r="A26" s="238">
        <v>0.5416666666666666</v>
      </c>
      <c r="B26" s="228">
        <v>0.5472222222222222</v>
      </c>
      <c r="C26" s="234">
        <f t="shared" si="0"/>
        <v>0.5527777777777777</v>
      </c>
      <c r="D26" s="234">
        <f t="shared" si="1"/>
        <v>0.5555555555555555</v>
      </c>
      <c r="E26" s="234">
        <f t="shared" si="2"/>
        <v>0.5590277777777777</v>
      </c>
      <c r="F26" s="235">
        <v>0.5597222222222221</v>
      </c>
      <c r="G26" s="228">
        <v>0.5666666666666665</v>
      </c>
      <c r="H26" s="228">
        <v>0.5680555555555554</v>
      </c>
      <c r="I26" s="229">
        <f t="shared" si="3"/>
        <v>0.573611111111111</v>
      </c>
      <c r="J26" s="234">
        <f t="shared" si="4"/>
        <v>0.5743055555555554</v>
      </c>
      <c r="K26" s="236">
        <v>0.5777777777777776</v>
      </c>
      <c r="L26" s="231">
        <v>0.5833333333333331</v>
      </c>
      <c r="M26" s="237">
        <v>0.5895833333333331</v>
      </c>
    </row>
    <row r="27" spans="1:13" ht="12.75">
      <c r="A27" s="238">
        <v>0.5590277777777778</v>
      </c>
      <c r="B27" s="228">
        <v>0.5645833333333333</v>
      </c>
      <c r="C27" s="234">
        <f t="shared" si="0"/>
        <v>0.5701388888888889</v>
      </c>
      <c r="D27" s="234">
        <f t="shared" si="1"/>
        <v>0.5729166666666666</v>
      </c>
      <c r="E27" s="234">
        <f t="shared" si="2"/>
        <v>0.5763888888888888</v>
      </c>
      <c r="F27" s="235">
        <v>0.5770833333333333</v>
      </c>
      <c r="G27" s="228">
        <v>0.5840277777777778</v>
      </c>
      <c r="H27" s="228">
        <v>0.5854166666666667</v>
      </c>
      <c r="I27" s="229">
        <f t="shared" si="3"/>
        <v>0.5909722222222222</v>
      </c>
      <c r="J27" s="234">
        <f t="shared" si="4"/>
        <v>0.5916666666666667</v>
      </c>
      <c r="K27" s="236">
        <v>0.5951388888888889</v>
      </c>
      <c r="L27" s="231">
        <v>0.6006944444444444</v>
      </c>
      <c r="M27" s="237">
        <v>0.6069444444444444</v>
      </c>
    </row>
    <row r="28" spans="1:13" ht="12.75">
      <c r="A28" s="238">
        <v>0.576388888888889</v>
      </c>
      <c r="B28" s="228">
        <v>0.5819444444444445</v>
      </c>
      <c r="C28" s="234">
        <f t="shared" si="0"/>
        <v>0.5875</v>
      </c>
      <c r="D28" s="234">
        <f t="shared" si="1"/>
        <v>0.5902777777777778</v>
      </c>
      <c r="E28" s="234">
        <f t="shared" si="2"/>
        <v>0.59375</v>
      </c>
      <c r="F28" s="235">
        <v>0.5944444444444444</v>
      </c>
      <c r="G28" s="228">
        <v>0.6013888888888889</v>
      </c>
      <c r="H28" s="228">
        <v>0.6027777777777777</v>
      </c>
      <c r="I28" s="229">
        <f t="shared" si="3"/>
        <v>0.6083333333333334</v>
      </c>
      <c r="J28" s="234">
        <f t="shared" si="4"/>
        <v>0.6090277777777778</v>
      </c>
      <c r="K28" s="236">
        <v>0.6125</v>
      </c>
      <c r="L28" s="231">
        <v>0.6180555555555555</v>
      </c>
      <c r="M28" s="237">
        <v>0.6243055555555554</v>
      </c>
    </row>
    <row r="29" spans="1:13" ht="12.75">
      <c r="A29" s="238">
        <v>0.611111111111111</v>
      </c>
      <c r="B29" s="228">
        <v>0.6166666666666666</v>
      </c>
      <c r="C29" s="234">
        <f t="shared" si="0"/>
        <v>0.6222222222222221</v>
      </c>
      <c r="D29" s="234">
        <f t="shared" si="1"/>
        <v>0.6249999999999999</v>
      </c>
      <c r="E29" s="234">
        <f t="shared" si="2"/>
        <v>0.6284722222222221</v>
      </c>
      <c r="F29" s="235">
        <v>0.6291666666666665</v>
      </c>
      <c r="G29" s="228">
        <v>0.636111111111111</v>
      </c>
      <c r="H29" s="228">
        <v>0.6375</v>
      </c>
      <c r="I29" s="229">
        <f t="shared" si="3"/>
        <v>0.6430555555555554</v>
      </c>
      <c r="J29" s="234">
        <f t="shared" si="4"/>
        <v>0.6437499999999998</v>
      </c>
      <c r="K29" s="236">
        <v>0.647222222222222</v>
      </c>
      <c r="L29" s="231">
        <v>0.6527777777777776</v>
      </c>
      <c r="M29" s="237">
        <v>0.6590277777777778</v>
      </c>
    </row>
    <row r="30" spans="1:13" ht="12.75">
      <c r="A30" s="238">
        <v>0.6458333333333334</v>
      </c>
      <c r="B30" s="228">
        <v>0.6513888888888889</v>
      </c>
      <c r="C30" s="234">
        <f t="shared" si="0"/>
        <v>0.6569444444444444</v>
      </c>
      <c r="D30" s="234">
        <f t="shared" si="1"/>
        <v>0.6597222222222222</v>
      </c>
      <c r="E30" s="234">
        <f t="shared" si="2"/>
        <v>0.6631944444444444</v>
      </c>
      <c r="F30" s="235">
        <v>0.6638888888888889</v>
      </c>
      <c r="G30" s="228">
        <v>0.6708333333333333</v>
      </c>
      <c r="H30" s="228">
        <v>0.6722222222222222</v>
      </c>
      <c r="I30" s="229">
        <f t="shared" si="3"/>
        <v>0.6777777777777777</v>
      </c>
      <c r="J30" s="234">
        <f t="shared" si="4"/>
        <v>0.6784722222222221</v>
      </c>
      <c r="K30" s="236">
        <v>0.6819444444444444</v>
      </c>
      <c r="L30" s="231">
        <v>0.6875</v>
      </c>
      <c r="M30" s="237">
        <v>0.6944444444444443</v>
      </c>
    </row>
    <row r="31" spans="1:13" ht="12.75">
      <c r="A31" s="238">
        <v>0.6805555555555555</v>
      </c>
      <c r="B31" s="228">
        <v>0.686111111111111</v>
      </c>
      <c r="C31" s="234">
        <f t="shared" si="0"/>
        <v>0.6916666666666665</v>
      </c>
      <c r="D31" s="234">
        <f t="shared" si="1"/>
        <v>0.6944444444444444</v>
      </c>
      <c r="E31" s="234">
        <f t="shared" si="2"/>
        <v>0.6979166666666666</v>
      </c>
      <c r="F31" s="235">
        <v>0.6986111111111111</v>
      </c>
      <c r="G31" s="228">
        <v>0.7055555555555556</v>
      </c>
      <c r="H31" s="228">
        <v>0.7083333333333334</v>
      </c>
      <c r="I31" s="229">
        <f t="shared" si="3"/>
        <v>0.7138888888888889</v>
      </c>
      <c r="J31" s="234">
        <f t="shared" si="4"/>
        <v>0.7145833333333333</v>
      </c>
      <c r="K31" s="236">
        <v>0.7180555555555556</v>
      </c>
      <c r="L31" s="231">
        <v>0.7236111111111111</v>
      </c>
      <c r="M31" s="237">
        <v>0.7305555555555556</v>
      </c>
    </row>
    <row r="32" spans="1:13" ht="12.75">
      <c r="A32" s="238">
        <v>0.6958333333333333</v>
      </c>
      <c r="B32" s="228">
        <v>0.7013888888888888</v>
      </c>
      <c r="C32" s="234">
        <f t="shared" si="0"/>
        <v>0.7069444444444444</v>
      </c>
      <c r="D32" s="234">
        <f t="shared" si="1"/>
        <v>0.7097222222222221</v>
      </c>
      <c r="E32" s="234">
        <f t="shared" si="2"/>
        <v>0.7131944444444444</v>
      </c>
      <c r="F32" s="235">
        <v>0.7138888888888888</v>
      </c>
      <c r="G32" s="228">
        <v>0.7208333333333332</v>
      </c>
      <c r="H32" s="228">
        <v>0.7222222222222221</v>
      </c>
      <c r="I32" s="229">
        <f t="shared" si="3"/>
        <v>0.7277777777777776</v>
      </c>
      <c r="J32" s="234">
        <f t="shared" si="4"/>
        <v>0.7284722222222221</v>
      </c>
      <c r="K32" s="236">
        <v>0.7319444444444443</v>
      </c>
      <c r="L32" s="231">
        <v>0.7375</v>
      </c>
      <c r="M32" s="237">
        <v>0.74375</v>
      </c>
    </row>
    <row r="33" spans="1:13" ht="12.75">
      <c r="A33" s="238">
        <v>0.7152777777777778</v>
      </c>
      <c r="B33" s="228">
        <v>0.7208333333333333</v>
      </c>
      <c r="C33" s="234">
        <f t="shared" si="0"/>
        <v>0.7263888888888889</v>
      </c>
      <c r="D33" s="234">
        <f t="shared" si="1"/>
        <v>0.7291666666666667</v>
      </c>
      <c r="E33" s="234">
        <f t="shared" si="2"/>
        <v>0.732638888888889</v>
      </c>
      <c r="F33" s="235">
        <v>0.7333333333333334</v>
      </c>
      <c r="G33" s="228">
        <v>0.7402777777777777</v>
      </c>
      <c r="H33" s="228">
        <v>0.7430555555555555</v>
      </c>
      <c r="I33" s="229">
        <f t="shared" si="3"/>
        <v>0.7486111111111111</v>
      </c>
      <c r="J33" s="234">
        <f t="shared" si="4"/>
        <v>0.7493055555555556</v>
      </c>
      <c r="K33" s="236">
        <v>0.7527777777777778</v>
      </c>
      <c r="L33" s="231">
        <v>0.7583333333333333</v>
      </c>
      <c r="M33" s="237">
        <v>0.7652777777777778</v>
      </c>
    </row>
    <row r="34" spans="1:13" ht="12.75">
      <c r="A34" s="238">
        <v>0.7361111111111112</v>
      </c>
      <c r="B34" s="228">
        <v>0.7416666666666667</v>
      </c>
      <c r="C34" s="234">
        <f t="shared" si="0"/>
        <v>0.7472222222222222</v>
      </c>
      <c r="D34" s="234">
        <f t="shared" si="1"/>
        <v>0.7500000000000001</v>
      </c>
      <c r="E34" s="234">
        <f t="shared" si="2"/>
        <v>0.7534722222222223</v>
      </c>
      <c r="F34" s="235">
        <v>0.7541666666666668</v>
      </c>
      <c r="G34" s="228">
        <v>0.7611111111111111</v>
      </c>
      <c r="H34" s="228">
        <v>0.7638888888888888</v>
      </c>
      <c r="I34" s="229">
        <f t="shared" si="3"/>
        <v>0.7694444444444445</v>
      </c>
      <c r="J34" s="234">
        <f t="shared" si="4"/>
        <v>0.7701388888888889</v>
      </c>
      <c r="K34" s="236">
        <v>0.7736111111111111</v>
      </c>
      <c r="L34" s="231">
        <v>0.7791666666666667</v>
      </c>
      <c r="M34" s="237">
        <v>0.7861111111111111</v>
      </c>
    </row>
    <row r="35" spans="1:13" ht="12.75">
      <c r="A35" s="238">
        <v>0.7743055555555555</v>
      </c>
      <c r="B35" s="240">
        <v>0.779861111111111</v>
      </c>
      <c r="C35" s="234">
        <f t="shared" si="0"/>
        <v>0.7854166666666665</v>
      </c>
      <c r="D35" s="234">
        <f t="shared" si="1"/>
        <v>0.7881944444444444</v>
      </c>
      <c r="E35" s="234">
        <f t="shared" si="2"/>
        <v>0.7916666666666666</v>
      </c>
      <c r="F35" s="235">
        <v>0.7923611111111111</v>
      </c>
      <c r="G35" s="228">
        <v>0.7993055555555556</v>
      </c>
      <c r="H35" s="228">
        <v>0.8027777777777777</v>
      </c>
      <c r="I35" s="229">
        <f t="shared" si="3"/>
        <v>0.8083333333333333</v>
      </c>
      <c r="J35" s="234">
        <f t="shared" si="4"/>
        <v>0.8090277777777778</v>
      </c>
      <c r="K35" s="236">
        <v>0.8125</v>
      </c>
      <c r="L35" s="231">
        <v>0.8180555555555555</v>
      </c>
      <c r="M35" s="237">
        <v>0.825</v>
      </c>
    </row>
    <row r="36" spans="1:13" ht="12.75">
      <c r="A36" s="238">
        <v>0.8263888888888888</v>
      </c>
      <c r="B36" s="228">
        <v>0.8319444444444444</v>
      </c>
      <c r="C36" s="234">
        <f t="shared" si="0"/>
        <v>0.8374999999999999</v>
      </c>
      <c r="D36" s="234">
        <f t="shared" si="1"/>
        <v>0.8402777777777777</v>
      </c>
      <c r="E36" s="234">
        <f t="shared" si="2"/>
        <v>0.8437499999999999</v>
      </c>
      <c r="F36" s="235">
        <v>0.8444444444444443</v>
      </c>
      <c r="G36" s="228">
        <v>0.8513888888888888</v>
      </c>
      <c r="H36" s="228">
        <v>0.8541666666666665</v>
      </c>
      <c r="I36" s="229">
        <f t="shared" si="3"/>
        <v>0.859722222222222</v>
      </c>
      <c r="J36" s="234">
        <f t="shared" si="4"/>
        <v>0.8604166666666665</v>
      </c>
      <c r="K36" s="236">
        <v>0.8638888888888887</v>
      </c>
      <c r="L36" s="231">
        <v>0.8694444444444442</v>
      </c>
      <c r="M36" s="237">
        <v>0.8756944444444442</v>
      </c>
    </row>
    <row r="37" spans="1:13" ht="12.75">
      <c r="A37" s="241"/>
      <c r="B37" s="242"/>
      <c r="C37" s="243"/>
      <c r="D37" s="243"/>
      <c r="E37" s="243"/>
      <c r="F37" s="244"/>
      <c r="G37" s="242"/>
      <c r="H37" s="242"/>
      <c r="I37" s="243"/>
      <c r="J37" s="243"/>
      <c r="K37" s="245"/>
      <c r="L37" s="246"/>
      <c r="M37" s="247"/>
    </row>
    <row r="38" spans="1:13" ht="15.75">
      <c r="A38" s="241"/>
      <c r="B38" s="242"/>
      <c r="C38" s="1"/>
      <c r="D38" s="119"/>
      <c r="E38" s="16" t="s">
        <v>14</v>
      </c>
      <c r="F38" s="16"/>
      <c r="G38" s="16"/>
      <c r="H38" s="16"/>
      <c r="I38" s="248"/>
      <c r="J38" s="243"/>
      <c r="K38" s="245"/>
      <c r="L38" s="246"/>
      <c r="M38" s="247"/>
    </row>
    <row r="39" spans="1:13" ht="15.75">
      <c r="A39" s="241"/>
      <c r="B39" s="244"/>
      <c r="C39" s="1"/>
      <c r="D39" s="119"/>
      <c r="E39" s="16" t="s">
        <v>15</v>
      </c>
      <c r="F39" s="16"/>
      <c r="G39" s="16"/>
      <c r="H39" s="16"/>
      <c r="I39" s="249"/>
      <c r="J39" s="250"/>
      <c r="K39" s="247"/>
      <c r="L39" s="247"/>
      <c r="M39" s="247"/>
    </row>
    <row r="40" spans="1:13" ht="12.75">
      <c r="A40" s="241"/>
      <c r="B40" s="241"/>
      <c r="C40" s="251"/>
      <c r="D40" s="251"/>
      <c r="E40" s="251"/>
      <c r="F40" s="241"/>
      <c r="G40" s="241"/>
      <c r="H40" s="241"/>
      <c r="I40" s="252"/>
      <c r="J40" s="251"/>
      <c r="K40" s="253"/>
      <c r="L40" s="253"/>
      <c r="M40" s="253"/>
    </row>
    <row r="41" spans="1:13" ht="15.75">
      <c r="A41" s="254"/>
      <c r="B41" s="254"/>
      <c r="C41" s="255"/>
      <c r="D41" s="255"/>
      <c r="E41" s="255"/>
      <c r="G41" s="241"/>
      <c r="H41" s="241"/>
      <c r="I41" s="252"/>
      <c r="J41" s="251"/>
      <c r="K41" s="253"/>
      <c r="L41" s="253"/>
      <c r="M41" s="253"/>
    </row>
    <row r="42" spans="1:13" ht="15.75">
      <c r="A42" s="257"/>
      <c r="B42" s="258"/>
      <c r="C42" s="644"/>
      <c r="D42" s="644"/>
      <c r="E42" s="644"/>
      <c r="G42" s="241"/>
      <c r="H42" s="241"/>
      <c r="I42" s="252"/>
      <c r="J42" s="251"/>
      <c r="K42" s="253"/>
      <c r="L42" s="253"/>
      <c r="M42" s="253"/>
    </row>
    <row r="43" spans="1:13" ht="12.75">
      <c r="A43" s="241"/>
      <c r="B43" s="241"/>
      <c r="C43" s="251"/>
      <c r="D43" s="251"/>
      <c r="E43" s="251"/>
      <c r="F43" s="241"/>
      <c r="G43" s="241"/>
      <c r="H43" s="241"/>
      <c r="I43" s="252"/>
      <c r="J43" s="251"/>
      <c r="K43" s="253"/>
      <c r="L43" s="253"/>
      <c r="M43" s="253"/>
    </row>
    <row r="44" spans="1:13" ht="12.75">
      <c r="A44" s="241"/>
      <c r="B44" s="241"/>
      <c r="C44" s="251"/>
      <c r="D44" s="251"/>
      <c r="E44" s="251"/>
      <c r="F44" s="241"/>
      <c r="G44" s="241"/>
      <c r="H44" s="241"/>
      <c r="I44" s="252"/>
      <c r="J44" s="251"/>
      <c r="K44" s="253"/>
      <c r="L44" s="253"/>
      <c r="M44" s="253"/>
    </row>
    <row r="45" spans="1:13" ht="12.75">
      <c r="A45" s="241"/>
      <c r="B45" s="241"/>
      <c r="C45" s="251"/>
      <c r="D45" s="251"/>
      <c r="E45" s="251"/>
      <c r="F45" s="241"/>
      <c r="G45" s="241"/>
      <c r="H45" s="241"/>
      <c r="I45" s="252"/>
      <c r="J45" s="251"/>
      <c r="K45" s="253"/>
      <c r="L45" s="253"/>
      <c r="M45" s="253"/>
    </row>
    <row r="46" spans="1:13" ht="12.75">
      <c r="A46" s="241"/>
      <c r="B46" s="241"/>
      <c r="C46" s="251"/>
      <c r="D46" s="251"/>
      <c r="E46" s="251"/>
      <c r="F46" s="241"/>
      <c r="G46" s="241"/>
      <c r="H46" s="241"/>
      <c r="I46" s="252"/>
      <c r="J46" s="251"/>
      <c r="K46" s="253"/>
      <c r="L46" s="253"/>
      <c r="M46" s="253"/>
    </row>
    <row r="47" spans="1:13" ht="12.75">
      <c r="A47" s="241"/>
      <c r="B47" s="241"/>
      <c r="C47" s="251"/>
      <c r="D47" s="251"/>
      <c r="E47" s="251"/>
      <c r="F47" s="241"/>
      <c r="G47" s="241"/>
      <c r="H47" s="241"/>
      <c r="I47" s="252"/>
      <c r="J47" s="251"/>
      <c r="K47" s="253"/>
      <c r="L47" s="253"/>
      <c r="M47" s="253"/>
    </row>
    <row r="48" spans="1:13" ht="12.75">
      <c r="A48" s="241"/>
      <c r="B48" s="241"/>
      <c r="C48" s="251"/>
      <c r="D48" s="251"/>
      <c r="E48" s="251"/>
      <c r="F48" s="241"/>
      <c r="G48" s="241"/>
      <c r="H48" s="241"/>
      <c r="I48" s="252"/>
      <c r="J48" s="251"/>
      <c r="K48" s="253"/>
      <c r="L48" s="253"/>
      <c r="M48" s="253"/>
    </row>
    <row r="49" spans="1:13" ht="12.75">
      <c r="A49" s="241"/>
      <c r="B49" s="241"/>
      <c r="C49" s="251"/>
      <c r="D49" s="251"/>
      <c r="E49" s="251"/>
      <c r="F49" s="241"/>
      <c r="G49" s="241"/>
      <c r="H49" s="241"/>
      <c r="I49" s="252"/>
      <c r="J49" s="251"/>
      <c r="K49" s="253"/>
      <c r="L49" s="253"/>
      <c r="M49" s="253"/>
    </row>
    <row r="50" spans="1:13" ht="12.75">
      <c r="A50" s="241"/>
      <c r="B50" s="241"/>
      <c r="C50" s="251"/>
      <c r="D50" s="251"/>
      <c r="E50" s="251"/>
      <c r="F50" s="241"/>
      <c r="G50" s="241"/>
      <c r="H50" s="241"/>
      <c r="I50" s="252"/>
      <c r="J50" s="251"/>
      <c r="K50" s="253"/>
      <c r="L50" s="253"/>
      <c r="M50" s="253"/>
    </row>
    <row r="51" spans="1:13" ht="12.75">
      <c r="A51" s="241"/>
      <c r="B51" s="241"/>
      <c r="C51" s="251"/>
      <c r="D51" s="251"/>
      <c r="E51" s="251"/>
      <c r="F51" s="241"/>
      <c r="G51" s="241"/>
      <c r="H51" s="241"/>
      <c r="I51" s="252"/>
      <c r="J51" s="251"/>
      <c r="K51" s="253"/>
      <c r="L51" s="253"/>
      <c r="M51" s="253"/>
    </row>
    <row r="52" spans="1:13" ht="12.75">
      <c r="A52" s="241"/>
      <c r="B52" s="241"/>
      <c r="C52" s="251"/>
      <c r="D52" s="251"/>
      <c r="E52" s="251"/>
      <c r="F52" s="241"/>
      <c r="G52" s="241"/>
      <c r="H52" s="241"/>
      <c r="I52" s="252"/>
      <c r="J52" s="251"/>
      <c r="K52" s="253"/>
      <c r="L52" s="253"/>
      <c r="M52" s="253"/>
    </row>
    <row r="53" spans="1:13" ht="12.75">
      <c r="A53" s="241"/>
      <c r="B53" s="241"/>
      <c r="C53" s="251"/>
      <c r="D53" s="251"/>
      <c r="E53" s="251"/>
      <c r="F53" s="241"/>
      <c r="G53" s="241"/>
      <c r="H53" s="241"/>
      <c r="I53" s="252"/>
      <c r="J53" s="251"/>
      <c r="K53" s="253"/>
      <c r="L53" s="253"/>
      <c r="M53" s="253"/>
    </row>
    <row r="54" spans="1:13" ht="12.75">
      <c r="A54" s="241"/>
      <c r="B54" s="241"/>
      <c r="C54" s="251"/>
      <c r="D54" s="251"/>
      <c r="E54" s="251"/>
      <c r="F54" s="241"/>
      <c r="G54" s="241"/>
      <c r="H54" s="241"/>
      <c r="I54" s="252"/>
      <c r="J54" s="251"/>
      <c r="K54" s="253"/>
      <c r="L54" s="253"/>
      <c r="M54" s="253"/>
    </row>
    <row r="55" spans="1:13" ht="12.75">
      <c r="A55" s="241"/>
      <c r="B55" s="241"/>
      <c r="C55" s="251"/>
      <c r="D55" s="251"/>
      <c r="E55" s="251"/>
      <c r="F55" s="241"/>
      <c r="G55" s="241"/>
      <c r="H55" s="241"/>
      <c r="I55" s="252"/>
      <c r="J55" s="251"/>
      <c r="K55" s="253"/>
      <c r="L55" s="253"/>
      <c r="M55" s="253"/>
    </row>
    <row r="56" spans="1:13" ht="12.75">
      <c r="A56" s="241"/>
      <c r="B56" s="241"/>
      <c r="C56" s="251"/>
      <c r="D56" s="251"/>
      <c r="E56" s="251"/>
      <c r="F56" s="241"/>
      <c r="G56" s="241"/>
      <c r="H56" s="241"/>
      <c r="I56" s="252"/>
      <c r="J56" s="251"/>
      <c r="K56" s="253"/>
      <c r="L56" s="253"/>
      <c r="M56" s="253"/>
    </row>
    <row r="57" spans="1:13" ht="12.75">
      <c r="A57" s="241"/>
      <c r="B57" s="241"/>
      <c r="C57" s="251"/>
      <c r="D57" s="251"/>
      <c r="E57" s="251"/>
      <c r="F57" s="241"/>
      <c r="G57" s="241"/>
      <c r="H57" s="241"/>
      <c r="I57" s="252"/>
      <c r="J57" s="251"/>
      <c r="K57" s="253"/>
      <c r="L57" s="253"/>
      <c r="M57" s="253"/>
    </row>
    <row r="58" spans="1:13" ht="12.75">
      <c r="A58" s="241"/>
      <c r="B58" s="241"/>
      <c r="C58" s="251"/>
      <c r="D58" s="251"/>
      <c r="E58" s="251"/>
      <c r="F58" s="241"/>
      <c r="G58" s="241"/>
      <c r="H58" s="241"/>
      <c r="I58" s="252"/>
      <c r="J58" s="251"/>
      <c r="K58" s="253"/>
      <c r="L58" s="253"/>
      <c r="M58" s="253"/>
    </row>
    <row r="59" spans="1:13" ht="12.75">
      <c r="A59" s="241"/>
      <c r="B59" s="241"/>
      <c r="C59" s="251"/>
      <c r="D59" s="251"/>
      <c r="E59" s="251"/>
      <c r="F59" s="241"/>
      <c r="G59" s="241"/>
      <c r="H59" s="241"/>
      <c r="I59" s="252"/>
      <c r="J59" s="251"/>
      <c r="K59" s="253"/>
      <c r="L59" s="253"/>
      <c r="M59" s="253"/>
    </row>
    <row r="60" spans="1:13" ht="12.75">
      <c r="A60" s="241"/>
      <c r="B60" s="241"/>
      <c r="C60" s="251"/>
      <c r="D60" s="251"/>
      <c r="E60" s="251"/>
      <c r="F60" s="241"/>
      <c r="G60" s="241"/>
      <c r="H60" s="241"/>
      <c r="I60" s="252"/>
      <c r="J60" s="251"/>
      <c r="K60" s="253"/>
      <c r="L60" s="253"/>
      <c r="M60" s="253"/>
    </row>
    <row r="61" spans="1:13" ht="12.75">
      <c r="A61" s="241"/>
      <c r="B61" s="241"/>
      <c r="C61" s="251"/>
      <c r="D61" s="251"/>
      <c r="E61" s="251"/>
      <c r="F61" s="241"/>
      <c r="G61" s="241"/>
      <c r="H61" s="241"/>
      <c r="I61" s="252"/>
      <c r="J61" s="251"/>
      <c r="K61" s="253"/>
      <c r="L61" s="253"/>
      <c r="M61" s="253"/>
    </row>
    <row r="62" spans="1:13" ht="12.75">
      <c r="A62" s="241"/>
      <c r="B62" s="241"/>
      <c r="C62" s="251"/>
      <c r="D62" s="251"/>
      <c r="E62" s="251"/>
      <c r="F62" s="241"/>
      <c r="G62" s="241"/>
      <c r="H62" s="241"/>
      <c r="I62" s="252"/>
      <c r="J62" s="251"/>
      <c r="K62" s="253"/>
      <c r="L62" s="253"/>
      <c r="M62" s="253"/>
    </row>
    <row r="63" spans="1:13" ht="12.75">
      <c r="A63" s="241"/>
      <c r="B63" s="241"/>
      <c r="C63" s="251"/>
      <c r="D63" s="251"/>
      <c r="E63" s="251"/>
      <c r="F63" s="241"/>
      <c r="G63" s="241"/>
      <c r="H63" s="241"/>
      <c r="I63" s="252"/>
      <c r="J63" s="251"/>
      <c r="K63" s="253"/>
      <c r="L63" s="253"/>
      <c r="M63" s="253"/>
    </row>
    <row r="64" spans="1:13" ht="12.75">
      <c r="A64" s="241"/>
      <c r="B64" s="241"/>
      <c r="C64" s="251"/>
      <c r="D64" s="251"/>
      <c r="E64" s="251"/>
      <c r="F64" s="241"/>
      <c r="G64" s="241"/>
      <c r="H64" s="241"/>
      <c r="I64" s="252"/>
      <c r="J64" s="251"/>
      <c r="K64" s="253"/>
      <c r="L64" s="253"/>
      <c r="M64" s="253"/>
    </row>
    <row r="65" spans="1:13" ht="12.75">
      <c r="A65" s="241"/>
      <c r="B65" s="241"/>
      <c r="C65" s="251"/>
      <c r="D65" s="251"/>
      <c r="E65" s="251"/>
      <c r="F65" s="241"/>
      <c r="G65" s="241"/>
      <c r="H65" s="241"/>
      <c r="I65" s="252"/>
      <c r="J65" s="251"/>
      <c r="K65" s="253"/>
      <c r="L65" s="253"/>
      <c r="M65" s="253"/>
    </row>
    <row r="66" spans="1:13" ht="12.75">
      <c r="A66" s="241"/>
      <c r="B66" s="241"/>
      <c r="C66" s="251"/>
      <c r="D66" s="251"/>
      <c r="E66" s="251"/>
      <c r="F66" s="241"/>
      <c r="G66" s="241"/>
      <c r="H66" s="241"/>
      <c r="I66" s="252"/>
      <c r="J66" s="251"/>
      <c r="K66" s="253"/>
      <c r="L66" s="253"/>
      <c r="M66" s="253"/>
    </row>
    <row r="67" spans="1:13" ht="12.75">
      <c r="A67" s="241"/>
      <c r="B67" s="241"/>
      <c r="C67" s="251"/>
      <c r="D67" s="251"/>
      <c r="E67" s="251"/>
      <c r="F67" s="241"/>
      <c r="G67" s="241"/>
      <c r="H67" s="241"/>
      <c r="I67" s="252"/>
      <c r="J67" s="251"/>
      <c r="K67" s="253"/>
      <c r="L67" s="253"/>
      <c r="M67" s="253"/>
    </row>
    <row r="68" spans="1:13" ht="12.75">
      <c r="A68" s="241"/>
      <c r="B68" s="241"/>
      <c r="C68" s="251"/>
      <c r="D68" s="251"/>
      <c r="E68" s="251"/>
      <c r="F68" s="241"/>
      <c r="G68" s="241"/>
      <c r="H68" s="241"/>
      <c r="I68" s="252"/>
      <c r="J68" s="251"/>
      <c r="K68" s="253"/>
      <c r="L68" s="253"/>
      <c r="M68" s="253"/>
    </row>
    <row r="69" spans="1:13" ht="12.75">
      <c r="A69" s="241"/>
      <c r="B69" s="241"/>
      <c r="C69" s="251"/>
      <c r="D69" s="251"/>
      <c r="E69" s="251"/>
      <c r="F69" s="241"/>
      <c r="G69" s="241"/>
      <c r="H69" s="241"/>
      <c r="I69" s="252"/>
      <c r="J69" s="251"/>
      <c r="K69" s="253"/>
      <c r="L69" s="253"/>
      <c r="M69" s="253"/>
    </row>
    <row r="70" spans="1:13" ht="12.75">
      <c r="A70" s="241"/>
      <c r="B70" s="241"/>
      <c r="C70" s="251"/>
      <c r="D70" s="251"/>
      <c r="E70" s="251"/>
      <c r="F70" s="241"/>
      <c r="G70" s="241"/>
      <c r="H70" s="241"/>
      <c r="I70" s="252"/>
      <c r="J70" s="251"/>
      <c r="K70" s="253"/>
      <c r="L70" s="253"/>
      <c r="M70" s="253"/>
    </row>
    <row r="71" spans="1:13" ht="12.75">
      <c r="A71" s="241"/>
      <c r="B71" s="241"/>
      <c r="C71" s="251"/>
      <c r="D71" s="251"/>
      <c r="E71" s="251"/>
      <c r="F71" s="241"/>
      <c r="G71" s="241"/>
      <c r="H71" s="241"/>
      <c r="I71" s="252"/>
      <c r="J71" s="251"/>
      <c r="K71" s="253"/>
      <c r="L71" s="253"/>
      <c r="M71" s="253"/>
    </row>
    <row r="72" spans="1:13" ht="12.75">
      <c r="A72" s="241"/>
      <c r="B72" s="241"/>
      <c r="C72" s="251"/>
      <c r="D72" s="251"/>
      <c r="E72" s="251"/>
      <c r="F72" s="241"/>
      <c r="G72" s="241"/>
      <c r="H72" s="241"/>
      <c r="I72" s="252"/>
      <c r="J72" s="251"/>
      <c r="K72" s="253"/>
      <c r="L72" s="253"/>
      <c r="M72" s="253"/>
    </row>
    <row r="73" spans="1:13" ht="12.75">
      <c r="A73" s="241"/>
      <c r="B73" s="241"/>
      <c r="C73" s="251"/>
      <c r="D73" s="251"/>
      <c r="E73" s="251"/>
      <c r="F73" s="241"/>
      <c r="G73" s="241"/>
      <c r="H73" s="241"/>
      <c r="I73" s="252"/>
      <c r="J73" s="251"/>
      <c r="K73" s="253"/>
      <c r="L73" s="253"/>
      <c r="M73" s="253"/>
    </row>
    <row r="74" spans="1:13" ht="12.75">
      <c r="A74" s="241"/>
      <c r="B74" s="241"/>
      <c r="C74" s="251"/>
      <c r="D74" s="251"/>
      <c r="E74" s="251"/>
      <c r="F74" s="241"/>
      <c r="G74" s="241"/>
      <c r="H74" s="241"/>
      <c r="I74" s="252"/>
      <c r="J74" s="251"/>
      <c r="K74" s="253"/>
      <c r="L74" s="253"/>
      <c r="M74" s="253"/>
    </row>
    <row r="75" spans="1:13" ht="12.75">
      <c r="A75" s="241"/>
      <c r="B75" s="241"/>
      <c r="C75" s="251"/>
      <c r="D75" s="251"/>
      <c r="E75" s="251"/>
      <c r="F75" s="241"/>
      <c r="G75" s="241"/>
      <c r="H75" s="241"/>
      <c r="I75" s="252"/>
      <c r="J75" s="251"/>
      <c r="K75" s="253"/>
      <c r="L75" s="253"/>
      <c r="M75" s="253"/>
    </row>
    <row r="76" spans="1:13" ht="12.75">
      <c r="A76" s="241"/>
      <c r="B76" s="241"/>
      <c r="C76" s="251"/>
      <c r="D76" s="251"/>
      <c r="E76" s="251"/>
      <c r="F76" s="241"/>
      <c r="G76" s="241"/>
      <c r="H76" s="241"/>
      <c r="I76" s="252"/>
      <c r="J76" s="251"/>
      <c r="K76" s="253"/>
      <c r="L76" s="253"/>
      <c r="M76" s="253"/>
    </row>
    <row r="77" spans="1:13" ht="12.75">
      <c r="A77" s="241"/>
      <c r="B77" s="241"/>
      <c r="C77" s="251"/>
      <c r="D77" s="251"/>
      <c r="E77" s="251"/>
      <c r="F77" s="241"/>
      <c r="G77" s="241"/>
      <c r="H77" s="241"/>
      <c r="I77" s="252"/>
      <c r="J77" s="251"/>
      <c r="K77" s="253"/>
      <c r="L77" s="253"/>
      <c r="M77" s="253"/>
    </row>
    <row r="78" spans="1:13" ht="12.75">
      <c r="A78" s="241"/>
      <c r="B78" s="241"/>
      <c r="C78" s="251"/>
      <c r="D78" s="251"/>
      <c r="E78" s="251"/>
      <c r="F78" s="241"/>
      <c r="G78" s="241"/>
      <c r="H78" s="241"/>
      <c r="I78" s="252"/>
      <c r="J78" s="251"/>
      <c r="K78" s="253"/>
      <c r="L78" s="253"/>
      <c r="M78" s="253"/>
    </row>
    <row r="79" spans="1:13" ht="12.75">
      <c r="A79" s="241"/>
      <c r="B79" s="241"/>
      <c r="C79" s="251"/>
      <c r="D79" s="251"/>
      <c r="E79" s="251"/>
      <c r="F79" s="241"/>
      <c r="G79" s="241"/>
      <c r="H79" s="241"/>
      <c r="I79" s="252"/>
      <c r="J79" s="251"/>
      <c r="K79" s="253"/>
      <c r="L79" s="253"/>
      <c r="M79" s="253"/>
    </row>
    <row r="80" spans="1:13" ht="12.75">
      <c r="A80" s="241"/>
      <c r="B80" s="241"/>
      <c r="C80" s="251"/>
      <c r="D80" s="251"/>
      <c r="E80" s="251"/>
      <c r="F80" s="241"/>
      <c r="G80" s="241"/>
      <c r="H80" s="241"/>
      <c r="I80" s="252"/>
      <c r="J80" s="251"/>
      <c r="K80" s="253"/>
      <c r="L80" s="253"/>
      <c r="M80" s="253"/>
    </row>
    <row r="81" spans="1:13" ht="12.75">
      <c r="A81" s="241"/>
      <c r="B81" s="241"/>
      <c r="C81" s="251"/>
      <c r="D81" s="251"/>
      <c r="E81" s="251"/>
      <c r="F81" s="241"/>
      <c r="G81" s="241"/>
      <c r="H81" s="241"/>
      <c r="I81" s="252"/>
      <c r="J81" s="251"/>
      <c r="K81" s="253"/>
      <c r="L81" s="253"/>
      <c r="M81" s="253"/>
    </row>
    <row r="82" spans="1:13" ht="12.75">
      <c r="A82" s="241"/>
      <c r="B82" s="241"/>
      <c r="C82" s="251"/>
      <c r="D82" s="251"/>
      <c r="E82" s="251"/>
      <c r="F82" s="241"/>
      <c r="G82" s="241"/>
      <c r="H82" s="241"/>
      <c r="I82" s="252"/>
      <c r="J82" s="251"/>
      <c r="K82" s="253"/>
      <c r="L82" s="253"/>
      <c r="M82" s="253"/>
    </row>
    <row r="83" spans="1:13" ht="12.75">
      <c r="A83" s="241"/>
      <c r="B83" s="241"/>
      <c r="C83" s="251"/>
      <c r="D83" s="251"/>
      <c r="E83" s="251"/>
      <c r="F83" s="241"/>
      <c r="G83" s="241"/>
      <c r="H83" s="241"/>
      <c r="I83" s="252"/>
      <c r="J83" s="251"/>
      <c r="K83" s="253"/>
      <c r="L83" s="253"/>
      <c r="M83" s="253"/>
    </row>
    <row r="84" spans="1:13" ht="12.75">
      <c r="A84" s="241"/>
      <c r="B84" s="241"/>
      <c r="C84" s="251"/>
      <c r="D84" s="251"/>
      <c r="E84" s="251"/>
      <c r="F84" s="241"/>
      <c r="G84" s="241"/>
      <c r="H84" s="241"/>
      <c r="I84" s="252"/>
      <c r="J84" s="251"/>
      <c r="K84" s="253"/>
      <c r="L84" s="253"/>
      <c r="M84" s="253"/>
    </row>
    <row r="85" spans="1:13" ht="12.75">
      <c r="A85" s="241"/>
      <c r="B85" s="241"/>
      <c r="C85" s="251"/>
      <c r="D85" s="251"/>
      <c r="E85" s="251"/>
      <c r="F85" s="241"/>
      <c r="G85" s="241"/>
      <c r="H85" s="241"/>
      <c r="I85" s="252"/>
      <c r="J85" s="251"/>
      <c r="K85" s="253"/>
      <c r="L85" s="253"/>
      <c r="M85" s="253"/>
    </row>
    <row r="86" spans="1:13" ht="12.75">
      <c r="A86" s="241"/>
      <c r="B86" s="241"/>
      <c r="C86" s="251"/>
      <c r="D86" s="251"/>
      <c r="E86" s="251"/>
      <c r="F86" s="241"/>
      <c r="G86" s="241"/>
      <c r="H86" s="241"/>
      <c r="I86" s="252"/>
      <c r="J86" s="251"/>
      <c r="K86" s="253"/>
      <c r="L86" s="253"/>
      <c r="M86" s="253"/>
    </row>
    <row r="87" spans="1:13" ht="12.75">
      <c r="A87" s="241"/>
      <c r="B87" s="241"/>
      <c r="C87" s="251"/>
      <c r="D87" s="251"/>
      <c r="E87" s="251"/>
      <c r="F87" s="241"/>
      <c r="G87" s="241"/>
      <c r="H87" s="241"/>
      <c r="I87" s="252"/>
      <c r="J87" s="251"/>
      <c r="K87" s="253"/>
      <c r="L87" s="253"/>
      <c r="M87" s="253"/>
    </row>
    <row r="88" spans="1:13" ht="12.75">
      <c r="A88" s="241"/>
      <c r="B88" s="241"/>
      <c r="C88" s="251"/>
      <c r="D88" s="251"/>
      <c r="E88" s="251"/>
      <c r="F88" s="241"/>
      <c r="G88" s="241"/>
      <c r="H88" s="241"/>
      <c r="I88" s="252"/>
      <c r="J88" s="251"/>
      <c r="K88" s="253"/>
      <c r="L88" s="253"/>
      <c r="M88" s="253"/>
    </row>
    <row r="89" spans="1:13" ht="12.75">
      <c r="A89" s="241"/>
      <c r="B89" s="241"/>
      <c r="C89" s="251"/>
      <c r="D89" s="251"/>
      <c r="E89" s="251"/>
      <c r="F89" s="241"/>
      <c r="G89" s="241"/>
      <c r="H89" s="241"/>
      <c r="I89" s="252"/>
      <c r="J89" s="251"/>
      <c r="K89" s="253"/>
      <c r="L89" s="253"/>
      <c r="M89" s="253"/>
    </row>
    <row r="90" spans="1:13" ht="12.75">
      <c r="A90" s="241"/>
      <c r="B90" s="241"/>
      <c r="C90" s="251"/>
      <c r="D90" s="251"/>
      <c r="E90" s="251"/>
      <c r="F90" s="241"/>
      <c r="G90" s="241"/>
      <c r="H90" s="241"/>
      <c r="I90" s="252"/>
      <c r="J90" s="251"/>
      <c r="K90" s="253"/>
      <c r="L90" s="253"/>
      <c r="M90" s="253"/>
    </row>
    <row r="91" spans="1:13" ht="12.75">
      <c r="A91" s="241"/>
      <c r="B91" s="241"/>
      <c r="C91" s="251"/>
      <c r="D91" s="251"/>
      <c r="E91" s="251"/>
      <c r="F91" s="241"/>
      <c r="G91" s="241"/>
      <c r="H91" s="241"/>
      <c r="I91" s="252"/>
      <c r="J91" s="251"/>
      <c r="K91" s="253"/>
      <c r="L91" s="253"/>
      <c r="M91" s="253"/>
    </row>
    <row r="92" spans="1:13" ht="12.75">
      <c r="A92" s="241"/>
      <c r="B92" s="241"/>
      <c r="C92" s="251"/>
      <c r="D92" s="251"/>
      <c r="E92" s="251"/>
      <c r="F92" s="241"/>
      <c r="G92" s="241"/>
      <c r="H92" s="241"/>
      <c r="I92" s="252"/>
      <c r="J92" s="251"/>
      <c r="K92" s="253"/>
      <c r="L92" s="253"/>
      <c r="M92" s="253"/>
    </row>
    <row r="93" spans="1:13" ht="12.75">
      <c r="A93" s="241"/>
      <c r="B93" s="241"/>
      <c r="C93" s="251"/>
      <c r="D93" s="251"/>
      <c r="E93" s="251"/>
      <c r="F93" s="241"/>
      <c r="G93" s="241"/>
      <c r="H93" s="241"/>
      <c r="I93" s="252"/>
      <c r="J93" s="251"/>
      <c r="K93" s="253"/>
      <c r="L93" s="253"/>
      <c r="M93" s="253"/>
    </row>
    <row r="94" spans="1:13" ht="12.75">
      <c r="A94" s="241"/>
      <c r="B94" s="241"/>
      <c r="C94" s="251"/>
      <c r="D94" s="251"/>
      <c r="E94" s="251"/>
      <c r="F94" s="241"/>
      <c r="G94" s="241"/>
      <c r="H94" s="241"/>
      <c r="I94" s="252"/>
      <c r="J94" s="251"/>
      <c r="K94" s="253"/>
      <c r="L94" s="253"/>
      <c r="M94" s="253"/>
    </row>
    <row r="95" spans="1:13" ht="12.75">
      <c r="A95" s="241"/>
      <c r="B95" s="241"/>
      <c r="C95" s="251"/>
      <c r="D95" s="251"/>
      <c r="E95" s="251"/>
      <c r="F95" s="241"/>
      <c r="G95" s="241"/>
      <c r="H95" s="241"/>
      <c r="I95" s="252"/>
      <c r="J95" s="251"/>
      <c r="K95" s="253"/>
      <c r="L95" s="253"/>
      <c r="M95" s="253"/>
    </row>
    <row r="96" spans="1:13" ht="12.75">
      <c r="A96" s="241"/>
      <c r="B96" s="241"/>
      <c r="C96" s="251"/>
      <c r="D96" s="251"/>
      <c r="E96" s="251"/>
      <c r="F96" s="241"/>
      <c r="G96" s="241"/>
      <c r="H96" s="241"/>
      <c r="I96" s="252"/>
      <c r="J96" s="251"/>
      <c r="K96" s="253"/>
      <c r="L96" s="253"/>
      <c r="M96" s="253"/>
    </row>
    <row r="97" spans="1:13" ht="12.75">
      <c r="A97" s="241"/>
      <c r="B97" s="241"/>
      <c r="C97" s="251"/>
      <c r="D97" s="251"/>
      <c r="E97" s="251"/>
      <c r="F97" s="241"/>
      <c r="G97" s="241"/>
      <c r="H97" s="241"/>
      <c r="I97" s="252"/>
      <c r="J97" s="251"/>
      <c r="K97" s="253"/>
      <c r="L97" s="253"/>
      <c r="M97" s="253"/>
    </row>
    <row r="98" spans="1:13" ht="12.75">
      <c r="A98" s="241"/>
      <c r="B98" s="241"/>
      <c r="C98" s="251"/>
      <c r="D98" s="251"/>
      <c r="E98" s="251"/>
      <c r="F98" s="241"/>
      <c r="G98" s="241"/>
      <c r="H98" s="241"/>
      <c r="I98" s="252"/>
      <c r="J98" s="251"/>
      <c r="K98" s="253"/>
      <c r="L98" s="253"/>
      <c r="M98" s="253"/>
    </row>
    <row r="99" spans="1:13" ht="12.75">
      <c r="A99" s="241"/>
      <c r="B99" s="241"/>
      <c r="C99" s="251"/>
      <c r="D99" s="251"/>
      <c r="E99" s="251"/>
      <c r="F99" s="241"/>
      <c r="G99" s="241"/>
      <c r="H99" s="241"/>
      <c r="I99" s="252"/>
      <c r="J99" s="251"/>
      <c r="K99" s="253"/>
      <c r="L99" s="253"/>
      <c r="M99" s="253"/>
    </row>
    <row r="100" spans="1:13" ht="12.75">
      <c r="A100" s="241"/>
      <c r="B100" s="241"/>
      <c r="C100" s="251"/>
      <c r="D100" s="251"/>
      <c r="E100" s="251"/>
      <c r="F100" s="241"/>
      <c r="G100" s="241"/>
      <c r="H100" s="241"/>
      <c r="I100" s="252"/>
      <c r="J100" s="251"/>
      <c r="K100" s="253"/>
      <c r="L100" s="253"/>
      <c r="M100" s="253"/>
    </row>
    <row r="101" spans="1:13" ht="12.75">
      <c r="A101" s="241"/>
      <c r="B101" s="241"/>
      <c r="C101" s="251"/>
      <c r="D101" s="251"/>
      <c r="E101" s="251"/>
      <c r="F101" s="241"/>
      <c r="G101" s="241"/>
      <c r="H101" s="241"/>
      <c r="I101" s="252"/>
      <c r="J101" s="251"/>
      <c r="K101" s="253"/>
      <c r="L101" s="253"/>
      <c r="M101" s="253"/>
    </row>
    <row r="102" spans="1:13" ht="12.75">
      <c r="A102" s="241"/>
      <c r="B102" s="241"/>
      <c r="C102" s="251"/>
      <c r="D102" s="251"/>
      <c r="E102" s="251"/>
      <c r="F102" s="241"/>
      <c r="G102" s="241"/>
      <c r="H102" s="241"/>
      <c r="I102" s="252"/>
      <c r="J102" s="251"/>
      <c r="K102" s="253"/>
      <c r="L102" s="253"/>
      <c r="M102" s="253"/>
    </row>
    <row r="103" spans="1:13" ht="12.75">
      <c r="A103" s="241"/>
      <c r="B103" s="241"/>
      <c r="C103" s="251"/>
      <c r="D103" s="251"/>
      <c r="E103" s="251"/>
      <c r="F103" s="241"/>
      <c r="G103" s="241"/>
      <c r="H103" s="241"/>
      <c r="I103" s="252"/>
      <c r="J103" s="251"/>
      <c r="K103" s="253"/>
      <c r="L103" s="253"/>
      <c r="M103" s="253"/>
    </row>
    <row r="104" spans="1:13" ht="12.75">
      <c r="A104" s="241"/>
      <c r="B104" s="241"/>
      <c r="C104" s="251"/>
      <c r="D104" s="251"/>
      <c r="E104" s="251"/>
      <c r="F104" s="241"/>
      <c r="G104" s="241"/>
      <c r="H104" s="241"/>
      <c r="I104" s="252"/>
      <c r="J104" s="251"/>
      <c r="K104" s="253"/>
      <c r="L104" s="253"/>
      <c r="M104" s="253"/>
    </row>
    <row r="105" spans="1:13" ht="12.75">
      <c r="A105" s="241"/>
      <c r="B105" s="241"/>
      <c r="C105" s="251"/>
      <c r="D105" s="251"/>
      <c r="E105" s="251"/>
      <c r="F105" s="241"/>
      <c r="G105" s="241"/>
      <c r="H105" s="241"/>
      <c r="I105" s="252"/>
      <c r="J105" s="251"/>
      <c r="K105" s="253"/>
      <c r="L105" s="253"/>
      <c r="M105" s="253"/>
    </row>
    <row r="106" spans="1:13" ht="12.75">
      <c r="A106" s="241"/>
      <c r="B106" s="241"/>
      <c r="C106" s="251"/>
      <c r="D106" s="251"/>
      <c r="E106" s="251"/>
      <c r="F106" s="241"/>
      <c r="G106" s="241"/>
      <c r="H106" s="241"/>
      <c r="I106" s="252"/>
      <c r="J106" s="251"/>
      <c r="K106" s="253"/>
      <c r="L106" s="253"/>
      <c r="M106" s="253"/>
    </row>
    <row r="107" spans="1:13" ht="12.75">
      <c r="A107" s="241"/>
      <c r="B107" s="241"/>
      <c r="C107" s="251"/>
      <c r="D107" s="251"/>
      <c r="E107" s="251"/>
      <c r="F107" s="241"/>
      <c r="G107" s="241"/>
      <c r="H107" s="241"/>
      <c r="I107" s="252"/>
      <c r="J107" s="251"/>
      <c r="K107" s="253"/>
      <c r="L107" s="253"/>
      <c r="M107" s="253"/>
    </row>
    <row r="108" spans="1:13" ht="12.75">
      <c r="A108" s="241"/>
      <c r="B108" s="241"/>
      <c r="C108" s="251"/>
      <c r="D108" s="251"/>
      <c r="E108" s="251"/>
      <c r="F108" s="241"/>
      <c r="G108" s="241"/>
      <c r="H108" s="241"/>
      <c r="I108" s="252"/>
      <c r="J108" s="251"/>
      <c r="K108" s="253"/>
      <c r="L108" s="253"/>
      <c r="M108" s="253"/>
    </row>
    <row r="109" spans="1:13" ht="12.75">
      <c r="A109" s="241"/>
      <c r="B109" s="241"/>
      <c r="C109" s="251"/>
      <c r="D109" s="251"/>
      <c r="E109" s="251"/>
      <c r="F109" s="241"/>
      <c r="G109" s="241"/>
      <c r="H109" s="241"/>
      <c r="I109" s="252"/>
      <c r="J109" s="251"/>
      <c r="K109" s="253"/>
      <c r="L109" s="253"/>
      <c r="M109" s="253"/>
    </row>
    <row r="110" spans="1:13" ht="12.75">
      <c r="A110" s="241"/>
      <c r="B110" s="241"/>
      <c r="C110" s="251"/>
      <c r="D110" s="251"/>
      <c r="E110" s="251"/>
      <c r="F110" s="241"/>
      <c r="G110" s="241"/>
      <c r="H110" s="241"/>
      <c r="I110" s="252"/>
      <c r="J110" s="251"/>
      <c r="K110" s="253"/>
      <c r="L110" s="253"/>
      <c r="M110" s="253"/>
    </row>
    <row r="111" spans="1:13" ht="12.75">
      <c r="A111" s="241"/>
      <c r="B111" s="241"/>
      <c r="C111" s="251"/>
      <c r="D111" s="251"/>
      <c r="E111" s="251"/>
      <c r="F111" s="241"/>
      <c r="G111" s="241"/>
      <c r="H111" s="241"/>
      <c r="I111" s="252"/>
      <c r="J111" s="251"/>
      <c r="K111" s="253"/>
      <c r="L111" s="253"/>
      <c r="M111" s="253"/>
    </row>
    <row r="112" spans="1:13" ht="12.75">
      <c r="A112" s="241"/>
      <c r="B112" s="241"/>
      <c r="C112" s="251"/>
      <c r="D112" s="251"/>
      <c r="E112" s="251"/>
      <c r="F112" s="241"/>
      <c r="G112" s="241"/>
      <c r="H112" s="241"/>
      <c r="I112" s="252"/>
      <c r="J112" s="251"/>
      <c r="K112" s="253"/>
      <c r="L112" s="253"/>
      <c r="M112" s="253"/>
    </row>
    <row r="113" spans="1:13" ht="12.75">
      <c r="A113" s="241"/>
      <c r="B113" s="241"/>
      <c r="C113" s="251"/>
      <c r="D113" s="251"/>
      <c r="E113" s="251"/>
      <c r="F113" s="241"/>
      <c r="G113" s="241"/>
      <c r="H113" s="241"/>
      <c r="I113" s="252"/>
      <c r="J113" s="251"/>
      <c r="K113" s="253"/>
      <c r="L113" s="253"/>
      <c r="M113" s="253"/>
    </row>
    <row r="114" spans="1:13" ht="12.75">
      <c r="A114" s="241"/>
      <c r="B114" s="241"/>
      <c r="C114" s="251"/>
      <c r="D114" s="251"/>
      <c r="E114" s="251"/>
      <c r="F114" s="241"/>
      <c r="G114" s="241"/>
      <c r="H114" s="241"/>
      <c r="I114" s="252"/>
      <c r="J114" s="251"/>
      <c r="K114" s="253"/>
      <c r="L114" s="253"/>
      <c r="M114" s="253"/>
    </row>
    <row r="115" spans="1:13" ht="12.75">
      <c r="A115" s="241"/>
      <c r="B115" s="241"/>
      <c r="C115" s="251"/>
      <c r="D115" s="251"/>
      <c r="E115" s="251"/>
      <c r="F115" s="241"/>
      <c r="G115" s="241"/>
      <c r="H115" s="241"/>
      <c r="I115" s="252"/>
      <c r="J115" s="251"/>
      <c r="K115" s="253"/>
      <c r="L115" s="253"/>
      <c r="M115" s="253"/>
    </row>
    <row r="116" spans="1:13" ht="12.75">
      <c r="A116" s="241"/>
      <c r="B116" s="241"/>
      <c r="C116" s="251"/>
      <c r="D116" s="251"/>
      <c r="E116" s="251"/>
      <c r="F116" s="241"/>
      <c r="G116" s="241"/>
      <c r="H116" s="241"/>
      <c r="I116" s="252"/>
      <c r="J116" s="251"/>
      <c r="K116" s="253"/>
      <c r="L116" s="253"/>
      <c r="M116" s="253"/>
    </row>
    <row r="117" spans="1:13" ht="12.75">
      <c r="A117" s="241"/>
      <c r="B117" s="241"/>
      <c r="C117" s="251"/>
      <c r="D117" s="251"/>
      <c r="E117" s="251"/>
      <c r="F117" s="241"/>
      <c r="G117" s="241"/>
      <c r="H117" s="241"/>
      <c r="I117" s="252"/>
      <c r="J117" s="251"/>
      <c r="K117" s="253"/>
      <c r="L117" s="253"/>
      <c r="M117" s="253"/>
    </row>
    <row r="118" spans="1:13" ht="12.75">
      <c r="A118" s="241"/>
      <c r="B118" s="241"/>
      <c r="C118" s="251"/>
      <c r="D118" s="251"/>
      <c r="E118" s="251"/>
      <c r="F118" s="241"/>
      <c r="G118" s="241"/>
      <c r="H118" s="241"/>
      <c r="I118" s="252"/>
      <c r="J118" s="251"/>
      <c r="K118" s="253"/>
      <c r="L118" s="253"/>
      <c r="M118" s="253"/>
    </row>
    <row r="119" spans="1:13" ht="12.75">
      <c r="A119" s="241"/>
      <c r="B119" s="241"/>
      <c r="C119" s="251"/>
      <c r="D119" s="251"/>
      <c r="E119" s="251"/>
      <c r="F119" s="241"/>
      <c r="G119" s="241"/>
      <c r="H119" s="241"/>
      <c r="I119" s="252"/>
      <c r="J119" s="251"/>
      <c r="K119" s="253"/>
      <c r="L119" s="253"/>
      <c r="M119" s="253"/>
    </row>
    <row r="120" spans="1:13" ht="12.75">
      <c r="A120" s="241"/>
      <c r="B120" s="241"/>
      <c r="C120" s="251"/>
      <c r="D120" s="251"/>
      <c r="E120" s="251"/>
      <c r="F120" s="241"/>
      <c r="G120" s="241"/>
      <c r="H120" s="241"/>
      <c r="I120" s="252"/>
      <c r="J120" s="251"/>
      <c r="K120" s="253"/>
      <c r="L120" s="253"/>
      <c r="M120" s="253"/>
    </row>
    <row r="121" spans="1:13" ht="12.75">
      <c r="A121" s="241"/>
      <c r="B121" s="241"/>
      <c r="C121" s="251"/>
      <c r="D121" s="251"/>
      <c r="E121" s="251"/>
      <c r="F121" s="241"/>
      <c r="G121" s="241"/>
      <c r="H121" s="241"/>
      <c r="I121" s="252"/>
      <c r="J121" s="251"/>
      <c r="K121" s="253"/>
      <c r="L121" s="253"/>
      <c r="M121" s="253"/>
    </row>
    <row r="122" spans="1:13" ht="12.75">
      <c r="A122" s="241"/>
      <c r="B122" s="241"/>
      <c r="C122" s="251"/>
      <c r="D122" s="251"/>
      <c r="E122" s="251"/>
      <c r="F122" s="241"/>
      <c r="G122" s="241"/>
      <c r="H122" s="241"/>
      <c r="I122" s="252"/>
      <c r="J122" s="251"/>
      <c r="K122" s="253"/>
      <c r="L122" s="253"/>
      <c r="M122" s="253"/>
    </row>
    <row r="123" spans="1:13" ht="12.75">
      <c r="A123" s="241"/>
      <c r="B123" s="241"/>
      <c r="C123" s="251"/>
      <c r="D123" s="251"/>
      <c r="E123" s="251"/>
      <c r="F123" s="241"/>
      <c r="G123" s="241"/>
      <c r="H123" s="241"/>
      <c r="I123" s="252"/>
      <c r="J123" s="251"/>
      <c r="K123" s="253"/>
      <c r="L123" s="253"/>
      <c r="M123" s="253"/>
    </row>
    <row r="124" spans="1:13" ht="12.75">
      <c r="A124" s="241"/>
      <c r="B124" s="241"/>
      <c r="C124" s="251"/>
      <c r="D124" s="251"/>
      <c r="E124" s="251"/>
      <c r="F124" s="241"/>
      <c r="G124" s="241"/>
      <c r="H124" s="241"/>
      <c r="I124" s="252"/>
      <c r="J124" s="251"/>
      <c r="K124" s="253"/>
      <c r="L124" s="253"/>
      <c r="M124" s="253"/>
    </row>
    <row r="125" spans="1:13" ht="12.75">
      <c r="A125" s="241"/>
      <c r="B125" s="241"/>
      <c r="C125" s="251"/>
      <c r="D125" s="251"/>
      <c r="E125" s="251"/>
      <c r="F125" s="241"/>
      <c r="G125" s="241"/>
      <c r="H125" s="241"/>
      <c r="I125" s="252"/>
      <c r="J125" s="251"/>
      <c r="K125" s="253"/>
      <c r="L125" s="253"/>
      <c r="M125" s="253"/>
    </row>
    <row r="126" spans="1:13" ht="12.75">
      <c r="A126" s="241"/>
      <c r="B126" s="241"/>
      <c r="C126" s="251"/>
      <c r="D126" s="251"/>
      <c r="E126" s="251"/>
      <c r="F126" s="241"/>
      <c r="G126" s="241"/>
      <c r="H126" s="241"/>
      <c r="I126" s="252"/>
      <c r="J126" s="251"/>
      <c r="K126" s="253"/>
      <c r="L126" s="253"/>
      <c r="M126" s="253"/>
    </row>
    <row r="127" spans="1:13" ht="12.75">
      <c r="A127" s="241"/>
      <c r="B127" s="241"/>
      <c r="C127" s="251"/>
      <c r="D127" s="251"/>
      <c r="E127" s="251"/>
      <c r="F127" s="241"/>
      <c r="G127" s="241"/>
      <c r="H127" s="241"/>
      <c r="I127" s="252"/>
      <c r="J127" s="251"/>
      <c r="K127" s="253"/>
      <c r="L127" s="253"/>
      <c r="M127" s="253"/>
    </row>
    <row r="128" spans="1:13" ht="12.75">
      <c r="A128" s="241"/>
      <c r="B128" s="241"/>
      <c r="C128" s="251"/>
      <c r="D128" s="251"/>
      <c r="E128" s="251"/>
      <c r="F128" s="241"/>
      <c r="G128" s="241"/>
      <c r="H128" s="241"/>
      <c r="I128" s="252"/>
      <c r="J128" s="251"/>
      <c r="K128" s="253"/>
      <c r="L128" s="253"/>
      <c r="M128" s="253"/>
    </row>
    <row r="129" spans="1:13" ht="12.75">
      <c r="A129" s="241"/>
      <c r="B129" s="241"/>
      <c r="C129" s="251"/>
      <c r="D129" s="251"/>
      <c r="E129" s="251"/>
      <c r="F129" s="241"/>
      <c r="G129" s="241"/>
      <c r="H129" s="241"/>
      <c r="I129" s="252"/>
      <c r="J129" s="251"/>
      <c r="K129" s="253"/>
      <c r="L129" s="253"/>
      <c r="M129" s="253"/>
    </row>
    <row r="130" spans="1:13" ht="12.75">
      <c r="A130" s="241"/>
      <c r="B130" s="241"/>
      <c r="C130" s="251"/>
      <c r="D130" s="251"/>
      <c r="E130" s="251"/>
      <c r="F130" s="241"/>
      <c r="G130" s="241"/>
      <c r="H130" s="241"/>
      <c r="I130" s="252"/>
      <c r="J130" s="251"/>
      <c r="K130" s="253"/>
      <c r="L130" s="253"/>
      <c r="M130" s="253"/>
    </row>
    <row r="131" spans="1:13" ht="12.75">
      <c r="A131" s="241"/>
      <c r="B131" s="241"/>
      <c r="C131" s="251"/>
      <c r="D131" s="251"/>
      <c r="E131" s="251"/>
      <c r="F131" s="241"/>
      <c r="G131" s="241"/>
      <c r="H131" s="241"/>
      <c r="I131" s="252"/>
      <c r="J131" s="251"/>
      <c r="K131" s="253"/>
      <c r="L131" s="253"/>
      <c r="M131" s="253"/>
    </row>
    <row r="132" spans="1:13" ht="12.75">
      <c r="A132" s="241"/>
      <c r="B132" s="241"/>
      <c r="C132" s="251"/>
      <c r="D132" s="251"/>
      <c r="E132" s="251"/>
      <c r="F132" s="241"/>
      <c r="G132" s="241"/>
      <c r="H132" s="241"/>
      <c r="I132" s="252"/>
      <c r="J132" s="251"/>
      <c r="K132" s="253"/>
      <c r="L132" s="253"/>
      <c r="M132" s="253"/>
    </row>
    <row r="133" spans="1:13" ht="12.75">
      <c r="A133" s="241"/>
      <c r="B133" s="241"/>
      <c r="C133" s="251"/>
      <c r="D133" s="251"/>
      <c r="E133" s="251"/>
      <c r="F133" s="241"/>
      <c r="G133" s="241"/>
      <c r="H133" s="241"/>
      <c r="I133" s="252"/>
      <c r="J133" s="251"/>
      <c r="K133" s="253"/>
      <c r="L133" s="253"/>
      <c r="M133" s="253"/>
    </row>
    <row r="134" spans="1:13" ht="12.75">
      <c r="A134" s="241"/>
      <c r="B134" s="241"/>
      <c r="C134" s="251"/>
      <c r="D134" s="251"/>
      <c r="E134" s="251"/>
      <c r="F134" s="241"/>
      <c r="G134" s="241"/>
      <c r="H134" s="241"/>
      <c r="I134" s="252"/>
      <c r="J134" s="251"/>
      <c r="K134" s="253"/>
      <c r="L134" s="253"/>
      <c r="M134" s="253"/>
    </row>
    <row r="135" spans="1:13" ht="12.75">
      <c r="A135" s="241"/>
      <c r="B135" s="241"/>
      <c r="C135" s="251"/>
      <c r="D135" s="251"/>
      <c r="E135" s="251"/>
      <c r="F135" s="241"/>
      <c r="G135" s="241"/>
      <c r="H135" s="241"/>
      <c r="I135" s="252"/>
      <c r="J135" s="251"/>
      <c r="K135" s="253"/>
      <c r="L135" s="253"/>
      <c r="M135" s="253"/>
    </row>
    <row r="136" spans="1:13" ht="12.75">
      <c r="A136" s="241"/>
      <c r="B136" s="241"/>
      <c r="C136" s="251"/>
      <c r="D136" s="251"/>
      <c r="E136" s="251"/>
      <c r="F136" s="241"/>
      <c r="G136" s="241"/>
      <c r="H136" s="241"/>
      <c r="I136" s="252"/>
      <c r="J136" s="251"/>
      <c r="K136" s="253"/>
      <c r="L136" s="253"/>
      <c r="M136" s="253"/>
    </row>
    <row r="137" spans="1:13" ht="12.75">
      <c r="A137" s="241"/>
      <c r="B137" s="241"/>
      <c r="C137" s="251"/>
      <c r="D137" s="251"/>
      <c r="E137" s="251"/>
      <c r="F137" s="241"/>
      <c r="G137" s="241"/>
      <c r="H137" s="241"/>
      <c r="I137" s="252"/>
      <c r="J137" s="251"/>
      <c r="K137" s="253"/>
      <c r="L137" s="253"/>
      <c r="M137" s="253"/>
    </row>
    <row r="138" spans="1:13" ht="12.75">
      <c r="A138" s="241"/>
      <c r="B138" s="241"/>
      <c r="C138" s="251"/>
      <c r="D138" s="251"/>
      <c r="E138" s="251"/>
      <c r="F138" s="241"/>
      <c r="G138" s="241"/>
      <c r="H138" s="241"/>
      <c r="I138" s="252"/>
      <c r="J138" s="251"/>
      <c r="K138" s="253"/>
      <c r="L138" s="253"/>
      <c r="M138" s="253"/>
    </row>
    <row r="139" spans="1:13" ht="12.75">
      <c r="A139" s="241"/>
      <c r="B139" s="241"/>
      <c r="C139" s="251"/>
      <c r="D139" s="251"/>
      <c r="E139" s="251"/>
      <c r="F139" s="241"/>
      <c r="G139" s="241"/>
      <c r="H139" s="241"/>
      <c r="I139" s="252"/>
      <c r="J139" s="251"/>
      <c r="K139" s="253"/>
      <c r="L139" s="253"/>
      <c r="M139" s="253"/>
    </row>
    <row r="140" spans="1:13" ht="12.75">
      <c r="A140" s="241"/>
      <c r="B140" s="241"/>
      <c r="C140" s="251"/>
      <c r="D140" s="251"/>
      <c r="E140" s="251"/>
      <c r="F140" s="241"/>
      <c r="G140" s="241"/>
      <c r="H140" s="241"/>
      <c r="I140" s="252"/>
      <c r="J140" s="251"/>
      <c r="K140" s="253"/>
      <c r="L140" s="253"/>
      <c r="M140" s="253"/>
    </row>
    <row r="141" spans="1:13" ht="12.75">
      <c r="A141" s="241"/>
      <c r="B141" s="241"/>
      <c r="C141" s="251"/>
      <c r="D141" s="251"/>
      <c r="E141" s="251"/>
      <c r="F141" s="241"/>
      <c r="G141" s="241"/>
      <c r="H141" s="241"/>
      <c r="I141" s="252"/>
      <c r="J141" s="251"/>
      <c r="K141" s="253"/>
      <c r="L141" s="253"/>
      <c r="M141" s="253"/>
    </row>
    <row r="142" spans="1:13" ht="12.75">
      <c r="A142" s="241"/>
      <c r="B142" s="241"/>
      <c r="C142" s="251"/>
      <c r="D142" s="251"/>
      <c r="E142" s="251"/>
      <c r="F142" s="241"/>
      <c r="G142" s="241"/>
      <c r="H142" s="241"/>
      <c r="I142" s="252"/>
      <c r="J142" s="251"/>
      <c r="K142" s="253"/>
      <c r="L142" s="253"/>
      <c r="M142" s="253"/>
    </row>
    <row r="143" spans="1:13" ht="12.75">
      <c r="A143" s="241"/>
      <c r="B143" s="241"/>
      <c r="C143" s="251"/>
      <c r="D143" s="251"/>
      <c r="E143" s="251"/>
      <c r="F143" s="241"/>
      <c r="G143" s="241"/>
      <c r="H143" s="241"/>
      <c r="I143" s="252"/>
      <c r="J143" s="251"/>
      <c r="K143" s="253"/>
      <c r="L143" s="253"/>
      <c r="M143" s="253"/>
    </row>
    <row r="144" spans="1:13" ht="12.75">
      <c r="A144" s="241"/>
      <c r="B144" s="241"/>
      <c r="C144" s="251"/>
      <c r="D144" s="251"/>
      <c r="E144" s="251"/>
      <c r="F144" s="241"/>
      <c r="G144" s="241"/>
      <c r="H144" s="241"/>
      <c r="I144" s="252"/>
      <c r="J144" s="251"/>
      <c r="K144" s="253"/>
      <c r="L144" s="253"/>
      <c r="M144" s="253"/>
    </row>
    <row r="145" spans="1:13" ht="12.75">
      <c r="A145" s="241"/>
      <c r="B145" s="241"/>
      <c r="C145" s="251"/>
      <c r="D145" s="251"/>
      <c r="E145" s="251"/>
      <c r="F145" s="241"/>
      <c r="G145" s="241"/>
      <c r="H145" s="241"/>
      <c r="I145" s="252"/>
      <c r="J145" s="251"/>
      <c r="K145" s="253"/>
      <c r="L145" s="253"/>
      <c r="M145" s="253"/>
    </row>
    <row r="146" spans="1:13" ht="12.75">
      <c r="A146" s="241"/>
      <c r="B146" s="241"/>
      <c r="C146" s="251"/>
      <c r="D146" s="251"/>
      <c r="E146" s="251"/>
      <c r="F146" s="241"/>
      <c r="G146" s="241"/>
      <c r="H146" s="241"/>
      <c r="I146" s="252"/>
      <c r="J146" s="251"/>
      <c r="K146" s="253"/>
      <c r="L146" s="253"/>
      <c r="M146" s="253"/>
    </row>
    <row r="147" spans="1:13" ht="12.75">
      <c r="A147" s="241"/>
      <c r="B147" s="241"/>
      <c r="C147" s="251"/>
      <c r="D147" s="251"/>
      <c r="E147" s="251"/>
      <c r="F147" s="241"/>
      <c r="G147" s="241"/>
      <c r="H147" s="241"/>
      <c r="I147" s="252"/>
      <c r="J147" s="251"/>
      <c r="K147" s="253"/>
      <c r="L147" s="253"/>
      <c r="M147" s="253"/>
    </row>
    <row r="148" spans="1:13" ht="12.75">
      <c r="A148" s="241"/>
      <c r="B148" s="241"/>
      <c r="C148" s="251"/>
      <c r="D148" s="251"/>
      <c r="E148" s="251"/>
      <c r="F148" s="241"/>
      <c r="G148" s="241"/>
      <c r="H148" s="241"/>
      <c r="I148" s="252"/>
      <c r="J148" s="251"/>
      <c r="K148" s="253"/>
      <c r="L148" s="253"/>
      <c r="M148" s="253"/>
    </row>
    <row r="149" spans="1:13" ht="12.75">
      <c r="A149" s="241"/>
      <c r="B149" s="241"/>
      <c r="C149" s="251"/>
      <c r="D149" s="251"/>
      <c r="E149" s="251"/>
      <c r="F149" s="241"/>
      <c r="G149" s="241"/>
      <c r="H149" s="241"/>
      <c r="I149" s="252"/>
      <c r="J149" s="251"/>
      <c r="K149" s="253"/>
      <c r="L149" s="253"/>
      <c r="M149" s="253"/>
    </row>
    <row r="150" spans="1:13" ht="12.75">
      <c r="A150" s="241"/>
      <c r="B150" s="241"/>
      <c r="C150" s="251"/>
      <c r="D150" s="251"/>
      <c r="E150" s="251"/>
      <c r="F150" s="241"/>
      <c r="G150" s="241"/>
      <c r="H150" s="241"/>
      <c r="I150" s="252"/>
      <c r="J150" s="251"/>
      <c r="K150" s="253"/>
      <c r="L150" s="253"/>
      <c r="M150" s="253"/>
    </row>
    <row r="151" spans="1:13" ht="12.75">
      <c r="A151" s="241"/>
      <c r="B151" s="241"/>
      <c r="C151" s="251"/>
      <c r="D151" s="251"/>
      <c r="E151" s="251"/>
      <c r="F151" s="241"/>
      <c r="G151" s="241"/>
      <c r="H151" s="241"/>
      <c r="I151" s="252"/>
      <c r="J151" s="251"/>
      <c r="K151" s="253"/>
      <c r="L151" s="253"/>
      <c r="M151" s="253"/>
    </row>
    <row r="152" spans="1:13" ht="12.75">
      <c r="A152" s="241"/>
      <c r="B152" s="241"/>
      <c r="C152" s="251"/>
      <c r="D152" s="251"/>
      <c r="E152" s="251"/>
      <c r="F152" s="241"/>
      <c r="G152" s="241"/>
      <c r="H152" s="241"/>
      <c r="I152" s="252"/>
      <c r="J152" s="251"/>
      <c r="K152" s="253"/>
      <c r="L152" s="253"/>
      <c r="M152" s="253"/>
    </row>
    <row r="153" spans="1:13" ht="12.75">
      <c r="A153" s="241"/>
      <c r="B153" s="241"/>
      <c r="C153" s="251"/>
      <c r="D153" s="251"/>
      <c r="E153" s="251"/>
      <c r="F153" s="241"/>
      <c r="G153" s="241"/>
      <c r="H153" s="241"/>
      <c r="I153" s="252"/>
      <c r="J153" s="251"/>
      <c r="K153" s="253"/>
      <c r="L153" s="253"/>
      <c r="M153" s="253"/>
    </row>
    <row r="154" spans="1:13" ht="12.75">
      <c r="A154" s="241"/>
      <c r="B154" s="241"/>
      <c r="C154" s="251"/>
      <c r="D154" s="251"/>
      <c r="E154" s="251"/>
      <c r="F154" s="241"/>
      <c r="G154" s="241"/>
      <c r="H154" s="241"/>
      <c r="I154" s="252"/>
      <c r="J154" s="251"/>
      <c r="K154" s="253"/>
      <c r="L154" s="253"/>
      <c r="M154" s="253"/>
    </row>
    <row r="155" spans="1:13" ht="12.75">
      <c r="A155" s="241"/>
      <c r="B155" s="241"/>
      <c r="C155" s="251"/>
      <c r="D155" s="251"/>
      <c r="E155" s="251"/>
      <c r="F155" s="241"/>
      <c r="G155" s="241"/>
      <c r="H155" s="241"/>
      <c r="I155" s="252"/>
      <c r="J155" s="251"/>
      <c r="K155" s="253"/>
      <c r="L155" s="253"/>
      <c r="M155" s="253"/>
    </row>
    <row r="156" spans="1:13" ht="12.75">
      <c r="A156" s="241"/>
      <c r="B156" s="241"/>
      <c r="C156" s="251"/>
      <c r="D156" s="251"/>
      <c r="E156" s="251"/>
      <c r="F156" s="241"/>
      <c r="G156" s="241"/>
      <c r="H156" s="241"/>
      <c r="I156" s="252"/>
      <c r="J156" s="251"/>
      <c r="K156" s="253"/>
      <c r="L156" s="253"/>
      <c r="M156" s="253"/>
    </row>
    <row r="157" spans="1:13" ht="12.75">
      <c r="A157" s="241"/>
      <c r="B157" s="241"/>
      <c r="C157" s="251"/>
      <c r="D157" s="251"/>
      <c r="E157" s="251"/>
      <c r="F157" s="241"/>
      <c r="G157" s="241"/>
      <c r="H157" s="241"/>
      <c r="I157" s="252"/>
      <c r="J157" s="251"/>
      <c r="K157" s="253"/>
      <c r="L157" s="253"/>
      <c r="M157" s="253"/>
    </row>
    <row r="158" spans="1:13" ht="12.75">
      <c r="A158" s="241"/>
      <c r="B158" s="241"/>
      <c r="C158" s="251"/>
      <c r="D158" s="251"/>
      <c r="E158" s="251"/>
      <c r="F158" s="241"/>
      <c r="G158" s="241"/>
      <c r="H158" s="241"/>
      <c r="I158" s="252"/>
      <c r="J158" s="251"/>
      <c r="K158" s="253"/>
      <c r="L158" s="253"/>
      <c r="M158" s="253"/>
    </row>
    <row r="159" spans="1:13" ht="12.75">
      <c r="A159" s="241"/>
      <c r="B159" s="241"/>
      <c r="C159" s="251"/>
      <c r="D159" s="251"/>
      <c r="E159" s="251"/>
      <c r="F159" s="241"/>
      <c r="G159" s="241"/>
      <c r="H159" s="241"/>
      <c r="I159" s="252"/>
      <c r="J159" s="251"/>
      <c r="K159" s="253"/>
      <c r="L159" s="253"/>
      <c r="M159" s="253"/>
    </row>
    <row r="160" spans="1:13" ht="12.75">
      <c r="A160" s="241"/>
      <c r="B160" s="241"/>
      <c r="C160" s="251"/>
      <c r="D160" s="251"/>
      <c r="E160" s="251"/>
      <c r="F160" s="241"/>
      <c r="G160" s="241"/>
      <c r="H160" s="241"/>
      <c r="I160" s="252"/>
      <c r="J160" s="251"/>
      <c r="K160" s="253"/>
      <c r="L160" s="253"/>
      <c r="M160" s="253"/>
    </row>
    <row r="161" spans="1:13" ht="12.75">
      <c r="A161" s="241"/>
      <c r="B161" s="241"/>
      <c r="C161" s="251"/>
      <c r="D161" s="251"/>
      <c r="E161" s="251"/>
      <c r="F161" s="241"/>
      <c r="G161" s="241"/>
      <c r="H161" s="241"/>
      <c r="I161" s="252"/>
      <c r="J161" s="251"/>
      <c r="K161" s="253"/>
      <c r="L161" s="253"/>
      <c r="M161" s="253"/>
    </row>
    <row r="162" spans="1:13" ht="12.75">
      <c r="A162" s="241"/>
      <c r="B162" s="241"/>
      <c r="C162" s="251"/>
      <c r="D162" s="251"/>
      <c r="E162" s="251"/>
      <c r="F162" s="241"/>
      <c r="G162" s="241"/>
      <c r="H162" s="241"/>
      <c r="I162" s="252"/>
      <c r="J162" s="251"/>
      <c r="K162" s="253"/>
      <c r="L162" s="253"/>
      <c r="M162" s="253"/>
    </row>
    <row r="163" spans="1:13" ht="12.75">
      <c r="A163" s="241"/>
      <c r="B163" s="241"/>
      <c r="C163" s="251"/>
      <c r="D163" s="251"/>
      <c r="E163" s="251"/>
      <c r="F163" s="241"/>
      <c r="G163" s="241"/>
      <c r="H163" s="241"/>
      <c r="I163" s="252"/>
      <c r="J163" s="251"/>
      <c r="K163" s="253"/>
      <c r="L163" s="253"/>
      <c r="M163" s="253"/>
    </row>
    <row r="164" spans="1:13" ht="12.75">
      <c r="A164" s="241"/>
      <c r="B164" s="241"/>
      <c r="C164" s="251"/>
      <c r="D164" s="251"/>
      <c r="E164" s="251"/>
      <c r="F164" s="241"/>
      <c r="G164" s="241"/>
      <c r="H164" s="241"/>
      <c r="I164" s="252"/>
      <c r="J164" s="251"/>
      <c r="K164" s="253"/>
      <c r="L164" s="253"/>
      <c r="M164" s="253"/>
    </row>
    <row r="165" spans="1:13" ht="12.75">
      <c r="A165" s="241"/>
      <c r="B165" s="241"/>
      <c r="C165" s="251"/>
      <c r="D165" s="251"/>
      <c r="E165" s="251"/>
      <c r="F165" s="241"/>
      <c r="G165" s="241"/>
      <c r="H165" s="241"/>
      <c r="I165" s="252"/>
      <c r="J165" s="251"/>
      <c r="K165" s="253"/>
      <c r="L165" s="253"/>
      <c r="M165" s="253"/>
    </row>
    <row r="166" spans="1:13" ht="12.75">
      <c r="A166" s="241"/>
      <c r="B166" s="241"/>
      <c r="C166" s="251"/>
      <c r="D166" s="251"/>
      <c r="E166" s="251"/>
      <c r="F166" s="241"/>
      <c r="G166" s="241"/>
      <c r="H166" s="241"/>
      <c r="I166" s="252"/>
      <c r="J166" s="251"/>
      <c r="K166" s="253"/>
      <c r="L166" s="253"/>
      <c r="M166" s="253"/>
    </row>
    <row r="167" spans="1:13" ht="12.75">
      <c r="A167" s="241"/>
      <c r="B167" s="241"/>
      <c r="C167" s="251"/>
      <c r="D167" s="251"/>
      <c r="E167" s="251"/>
      <c r="F167" s="241"/>
      <c r="G167" s="241"/>
      <c r="H167" s="241"/>
      <c r="I167" s="252"/>
      <c r="J167" s="251"/>
      <c r="K167" s="253"/>
      <c r="L167" s="253"/>
      <c r="M167" s="253"/>
    </row>
    <row r="168" spans="1:13" ht="12.75">
      <c r="A168" s="241"/>
      <c r="B168" s="241"/>
      <c r="C168" s="251"/>
      <c r="D168" s="251"/>
      <c r="E168" s="251"/>
      <c r="F168" s="241"/>
      <c r="G168" s="241"/>
      <c r="H168" s="241"/>
      <c r="I168" s="252"/>
      <c r="J168" s="251"/>
      <c r="K168" s="253"/>
      <c r="L168" s="253"/>
      <c r="M168" s="253"/>
    </row>
    <row r="169" spans="1:13" ht="12.75">
      <c r="A169" s="241"/>
      <c r="B169" s="241"/>
      <c r="C169" s="251"/>
      <c r="D169" s="251"/>
      <c r="E169" s="251"/>
      <c r="F169" s="241"/>
      <c r="G169" s="241"/>
      <c r="H169" s="241"/>
      <c r="I169" s="252"/>
      <c r="J169" s="251"/>
      <c r="K169" s="253"/>
      <c r="L169" s="253"/>
      <c r="M169" s="253"/>
    </row>
    <row r="170" spans="1:13" ht="12.75">
      <c r="A170" s="241"/>
      <c r="B170" s="241"/>
      <c r="C170" s="251"/>
      <c r="D170" s="251"/>
      <c r="E170" s="251"/>
      <c r="F170" s="241"/>
      <c r="G170" s="241"/>
      <c r="H170" s="241"/>
      <c r="I170" s="252"/>
      <c r="J170" s="251"/>
      <c r="K170" s="253"/>
      <c r="L170" s="253"/>
      <c r="M170" s="253"/>
    </row>
    <row r="171" spans="1:13" ht="12.75">
      <c r="A171" s="241"/>
      <c r="B171" s="241"/>
      <c r="C171" s="251"/>
      <c r="D171" s="251"/>
      <c r="E171" s="251"/>
      <c r="F171" s="241"/>
      <c r="G171" s="241"/>
      <c r="H171" s="241"/>
      <c r="I171" s="252"/>
      <c r="J171" s="251"/>
      <c r="K171" s="253"/>
      <c r="L171" s="253"/>
      <c r="M171" s="253"/>
    </row>
    <row r="172" spans="1:13" ht="12.75">
      <c r="A172" s="241"/>
      <c r="B172" s="241"/>
      <c r="C172" s="251"/>
      <c r="D172" s="251"/>
      <c r="E172" s="251"/>
      <c r="F172" s="241"/>
      <c r="G172" s="241"/>
      <c r="H172" s="241"/>
      <c r="I172" s="252"/>
      <c r="J172" s="251"/>
      <c r="K172" s="253"/>
      <c r="L172" s="253"/>
      <c r="M172" s="253"/>
    </row>
    <row r="173" spans="1:13" ht="12.75">
      <c r="A173" s="241"/>
      <c r="B173" s="241"/>
      <c r="C173" s="251"/>
      <c r="D173" s="251"/>
      <c r="E173" s="251"/>
      <c r="F173" s="241"/>
      <c r="G173" s="241"/>
      <c r="H173" s="241"/>
      <c r="I173" s="252"/>
      <c r="J173" s="251"/>
      <c r="K173" s="253"/>
      <c r="L173" s="253"/>
      <c r="M173" s="253"/>
    </row>
    <row r="174" spans="1:13" ht="12.75">
      <c r="A174" s="241"/>
      <c r="B174" s="241"/>
      <c r="C174" s="251"/>
      <c r="D174" s="251"/>
      <c r="E174" s="251"/>
      <c r="F174" s="241"/>
      <c r="G174" s="241"/>
      <c r="H174" s="241"/>
      <c r="I174" s="252"/>
      <c r="J174" s="251"/>
      <c r="K174" s="253"/>
      <c r="L174" s="253"/>
      <c r="M174" s="253"/>
    </row>
    <row r="175" spans="1:13" ht="12.75">
      <c r="A175" s="241"/>
      <c r="B175" s="241"/>
      <c r="C175" s="251"/>
      <c r="D175" s="251"/>
      <c r="E175" s="251"/>
      <c r="F175" s="241"/>
      <c r="G175" s="241"/>
      <c r="H175" s="241"/>
      <c r="I175" s="252"/>
      <c r="J175" s="251"/>
      <c r="K175" s="253"/>
      <c r="L175" s="253"/>
      <c r="M175" s="253"/>
    </row>
    <row r="176" spans="1:13" ht="12.75">
      <c r="A176" s="241"/>
      <c r="B176" s="241"/>
      <c r="C176" s="251"/>
      <c r="D176" s="251"/>
      <c r="E176" s="251"/>
      <c r="F176" s="241"/>
      <c r="G176" s="241"/>
      <c r="H176" s="241"/>
      <c r="I176" s="252"/>
      <c r="J176" s="251"/>
      <c r="K176" s="253"/>
      <c r="L176" s="253"/>
      <c r="M176" s="253"/>
    </row>
    <row r="177" spans="1:13" ht="12.75">
      <c r="A177" s="241"/>
      <c r="B177" s="241"/>
      <c r="C177" s="251"/>
      <c r="D177" s="251"/>
      <c r="E177" s="251"/>
      <c r="F177" s="241"/>
      <c r="G177" s="241"/>
      <c r="H177" s="241"/>
      <c r="I177" s="252"/>
      <c r="J177" s="251"/>
      <c r="K177" s="253"/>
      <c r="L177" s="253"/>
      <c r="M177" s="253"/>
    </row>
    <row r="178" spans="1:13" ht="12.75">
      <c r="A178" s="241"/>
      <c r="B178" s="241"/>
      <c r="C178" s="251"/>
      <c r="D178" s="251"/>
      <c r="E178" s="251"/>
      <c r="F178" s="241"/>
      <c r="G178" s="241"/>
      <c r="H178" s="241"/>
      <c r="I178" s="252"/>
      <c r="J178" s="251"/>
      <c r="K178" s="253"/>
      <c r="L178" s="253"/>
      <c r="M178" s="253"/>
    </row>
    <row r="179" spans="1:13" ht="12.75">
      <c r="A179" s="241"/>
      <c r="B179" s="241"/>
      <c r="C179" s="251"/>
      <c r="D179" s="251"/>
      <c r="E179" s="251"/>
      <c r="F179" s="241"/>
      <c r="G179" s="241"/>
      <c r="H179" s="241"/>
      <c r="I179" s="252"/>
      <c r="J179" s="251"/>
      <c r="K179" s="253"/>
      <c r="L179" s="253"/>
      <c r="M179" s="253"/>
    </row>
    <row r="180" spans="1:13" ht="12.75">
      <c r="A180" s="241"/>
      <c r="B180" s="241"/>
      <c r="C180" s="251"/>
      <c r="D180" s="251"/>
      <c r="E180" s="251"/>
      <c r="F180" s="241"/>
      <c r="G180" s="241"/>
      <c r="H180" s="241"/>
      <c r="I180" s="252"/>
      <c r="J180" s="251"/>
      <c r="K180" s="253"/>
      <c r="L180" s="253"/>
      <c r="M180" s="253"/>
    </row>
    <row r="181" spans="1:13" ht="12.75">
      <c r="A181" s="241"/>
      <c r="B181" s="241"/>
      <c r="C181" s="251"/>
      <c r="D181" s="251"/>
      <c r="E181" s="251"/>
      <c r="F181" s="241"/>
      <c r="G181" s="241"/>
      <c r="H181" s="241"/>
      <c r="I181" s="252"/>
      <c r="J181" s="251"/>
      <c r="K181" s="253"/>
      <c r="L181" s="253"/>
      <c r="M181" s="253"/>
    </row>
    <row r="182" spans="1:13" ht="12.75">
      <c r="A182" s="241"/>
      <c r="B182" s="241"/>
      <c r="C182" s="251"/>
      <c r="D182" s="251"/>
      <c r="E182" s="251"/>
      <c r="F182" s="241"/>
      <c r="G182" s="241"/>
      <c r="H182" s="241"/>
      <c r="I182" s="252"/>
      <c r="J182" s="251"/>
      <c r="K182" s="253"/>
      <c r="L182" s="253"/>
      <c r="M182" s="253"/>
    </row>
    <row r="183" spans="1:13" ht="12.75">
      <c r="A183" s="241"/>
      <c r="B183" s="241"/>
      <c r="C183" s="251"/>
      <c r="D183" s="251"/>
      <c r="E183" s="251"/>
      <c r="F183" s="241"/>
      <c r="G183" s="241"/>
      <c r="H183" s="241"/>
      <c r="I183" s="252"/>
      <c r="J183" s="251"/>
      <c r="K183" s="253"/>
      <c r="L183" s="253"/>
      <c r="M183" s="253"/>
    </row>
    <row r="184" spans="1:13" ht="12.75">
      <c r="A184" s="241"/>
      <c r="B184" s="241"/>
      <c r="C184" s="251"/>
      <c r="D184" s="251"/>
      <c r="E184" s="251"/>
      <c r="F184" s="241"/>
      <c r="G184" s="241"/>
      <c r="H184" s="241"/>
      <c r="I184" s="252"/>
      <c r="J184" s="251"/>
      <c r="K184" s="253"/>
      <c r="L184" s="253"/>
      <c r="M184" s="253"/>
    </row>
    <row r="185" spans="1:13" ht="12.75">
      <c r="A185" s="241"/>
      <c r="B185" s="241"/>
      <c r="C185" s="251"/>
      <c r="D185" s="251"/>
      <c r="E185" s="251"/>
      <c r="F185" s="241"/>
      <c r="G185" s="241"/>
      <c r="H185" s="241"/>
      <c r="I185" s="252"/>
      <c r="J185" s="251"/>
      <c r="K185" s="253"/>
      <c r="L185" s="253"/>
      <c r="M185" s="253"/>
    </row>
    <row r="186" spans="1:13" ht="12.75">
      <c r="A186" s="241"/>
      <c r="B186" s="241"/>
      <c r="C186" s="251"/>
      <c r="D186" s="251"/>
      <c r="E186" s="251"/>
      <c r="F186" s="241"/>
      <c r="G186" s="241"/>
      <c r="H186" s="241"/>
      <c r="I186" s="252"/>
      <c r="J186" s="251"/>
      <c r="K186" s="253"/>
      <c r="L186" s="253"/>
      <c r="M186" s="253"/>
    </row>
    <row r="187" spans="1:13" ht="12.75">
      <c r="A187" s="241"/>
      <c r="B187" s="241"/>
      <c r="C187" s="251"/>
      <c r="D187" s="251"/>
      <c r="E187" s="251"/>
      <c r="F187" s="241"/>
      <c r="G187" s="241"/>
      <c r="H187" s="241"/>
      <c r="I187" s="252"/>
      <c r="J187" s="251"/>
      <c r="K187" s="253"/>
      <c r="L187" s="253"/>
      <c r="M187" s="253"/>
    </row>
    <row r="188" spans="1:13" ht="12.75">
      <c r="A188" s="241"/>
      <c r="B188" s="241"/>
      <c r="C188" s="251"/>
      <c r="D188" s="251"/>
      <c r="E188" s="251"/>
      <c r="F188" s="241"/>
      <c r="G188" s="241"/>
      <c r="H188" s="241"/>
      <c r="I188" s="252"/>
      <c r="J188" s="251"/>
      <c r="K188" s="253"/>
      <c r="L188" s="253"/>
      <c r="M188" s="253"/>
    </row>
    <row r="189" spans="1:13" ht="12.75">
      <c r="A189" s="241"/>
      <c r="B189" s="241"/>
      <c r="C189" s="251"/>
      <c r="D189" s="251"/>
      <c r="E189" s="251"/>
      <c r="F189" s="241"/>
      <c r="G189" s="241"/>
      <c r="H189" s="241"/>
      <c r="I189" s="252"/>
      <c r="J189" s="251"/>
      <c r="K189" s="253"/>
      <c r="L189" s="253"/>
      <c r="M189" s="253"/>
    </row>
    <row r="190" spans="1:13" ht="12.75">
      <c r="A190" s="241"/>
      <c r="B190" s="241"/>
      <c r="C190" s="251"/>
      <c r="D190" s="251"/>
      <c r="E190" s="251"/>
      <c r="F190" s="241"/>
      <c r="G190" s="241"/>
      <c r="H190" s="241"/>
      <c r="I190" s="252"/>
      <c r="J190" s="251"/>
      <c r="K190" s="253"/>
      <c r="L190" s="253"/>
      <c r="M190" s="253"/>
    </row>
    <row r="191" spans="1:13" ht="12.75">
      <c r="A191" s="241"/>
      <c r="B191" s="241"/>
      <c r="C191" s="251"/>
      <c r="D191" s="251"/>
      <c r="E191" s="251"/>
      <c r="F191" s="241"/>
      <c r="G191" s="241"/>
      <c r="H191" s="241"/>
      <c r="I191" s="252"/>
      <c r="J191" s="251"/>
      <c r="K191" s="253"/>
      <c r="L191" s="253"/>
      <c r="M191" s="253"/>
    </row>
    <row r="192" spans="1:13" ht="12.75">
      <c r="A192" s="241"/>
      <c r="B192" s="241"/>
      <c r="C192" s="251"/>
      <c r="D192" s="251"/>
      <c r="E192" s="251"/>
      <c r="F192" s="241"/>
      <c r="G192" s="241"/>
      <c r="H192" s="241"/>
      <c r="I192" s="252"/>
      <c r="J192" s="251"/>
      <c r="K192" s="253"/>
      <c r="L192" s="253"/>
      <c r="M192" s="253"/>
    </row>
    <row r="193" spans="1:13" ht="12.75">
      <c r="A193" s="241"/>
      <c r="B193" s="241"/>
      <c r="C193" s="251"/>
      <c r="D193" s="251"/>
      <c r="E193" s="251"/>
      <c r="F193" s="241"/>
      <c r="G193" s="241"/>
      <c r="H193" s="241"/>
      <c r="I193" s="252"/>
      <c r="J193" s="251"/>
      <c r="K193" s="253"/>
      <c r="L193" s="253"/>
      <c r="M193" s="253"/>
    </row>
    <row r="194" spans="1:13" ht="12.75">
      <c r="A194" s="241"/>
      <c r="B194" s="241"/>
      <c r="C194" s="251"/>
      <c r="D194" s="251"/>
      <c r="E194" s="251"/>
      <c r="F194" s="241"/>
      <c r="G194" s="241"/>
      <c r="H194" s="241"/>
      <c r="I194" s="252"/>
      <c r="J194" s="251"/>
      <c r="K194" s="253"/>
      <c r="L194" s="253"/>
      <c r="M194" s="253"/>
    </row>
    <row r="195" spans="1:13" ht="12.75">
      <c r="A195" s="241"/>
      <c r="B195" s="241"/>
      <c r="C195" s="251"/>
      <c r="D195" s="251"/>
      <c r="E195" s="251"/>
      <c r="F195" s="241"/>
      <c r="G195" s="241"/>
      <c r="H195" s="241"/>
      <c r="I195" s="252"/>
      <c r="J195" s="251"/>
      <c r="K195" s="253"/>
      <c r="L195" s="253"/>
      <c r="M195" s="253"/>
    </row>
    <row r="196" spans="1:13" ht="12.75">
      <c r="A196" s="241"/>
      <c r="B196" s="241"/>
      <c r="C196" s="251"/>
      <c r="D196" s="251"/>
      <c r="E196" s="251"/>
      <c r="F196" s="241"/>
      <c r="G196" s="241"/>
      <c r="H196" s="241"/>
      <c r="I196" s="252"/>
      <c r="J196" s="251"/>
      <c r="K196" s="253"/>
      <c r="L196" s="253"/>
      <c r="M196" s="253"/>
    </row>
    <row r="197" spans="1:13" ht="12.75">
      <c r="A197" s="241"/>
      <c r="B197" s="241"/>
      <c r="C197" s="251"/>
      <c r="D197" s="251"/>
      <c r="E197" s="251"/>
      <c r="F197" s="241"/>
      <c r="G197" s="241"/>
      <c r="H197" s="241"/>
      <c r="I197" s="252"/>
      <c r="J197" s="251"/>
      <c r="K197" s="253"/>
      <c r="L197" s="253"/>
      <c r="M197" s="253"/>
    </row>
    <row r="198" spans="1:13" ht="12.75">
      <c r="A198" s="241"/>
      <c r="B198" s="241"/>
      <c r="C198" s="251"/>
      <c r="D198" s="251"/>
      <c r="E198" s="251"/>
      <c r="F198" s="241"/>
      <c r="G198" s="241"/>
      <c r="H198" s="241"/>
      <c r="I198" s="252"/>
      <c r="J198" s="251"/>
      <c r="K198" s="253"/>
      <c r="L198" s="253"/>
      <c r="M198" s="253"/>
    </row>
    <row r="199" spans="1:13" ht="12.75">
      <c r="A199" s="241"/>
      <c r="B199" s="241"/>
      <c r="C199" s="251"/>
      <c r="D199" s="251"/>
      <c r="E199" s="251"/>
      <c r="F199" s="241"/>
      <c r="G199" s="241"/>
      <c r="H199" s="241"/>
      <c r="I199" s="252"/>
      <c r="J199" s="251"/>
      <c r="K199" s="253"/>
      <c r="L199" s="253"/>
      <c r="M199" s="253"/>
    </row>
    <row r="200" spans="1:13" ht="12.75">
      <c r="A200" s="241"/>
      <c r="B200" s="241"/>
      <c r="C200" s="251"/>
      <c r="D200" s="251"/>
      <c r="E200" s="251"/>
      <c r="F200" s="241"/>
      <c r="G200" s="241"/>
      <c r="H200" s="241"/>
      <c r="I200" s="252"/>
      <c r="J200" s="251"/>
      <c r="K200" s="253"/>
      <c r="L200" s="253"/>
      <c r="M200" s="253"/>
    </row>
    <row r="201" spans="1:13" ht="12.75">
      <c r="A201" s="241"/>
      <c r="B201" s="241"/>
      <c r="C201" s="251"/>
      <c r="D201" s="251"/>
      <c r="E201" s="251"/>
      <c r="F201" s="241"/>
      <c r="G201" s="241"/>
      <c r="H201" s="241"/>
      <c r="I201" s="252"/>
      <c r="J201" s="251"/>
      <c r="K201" s="253"/>
      <c r="L201" s="253"/>
      <c r="M201" s="253"/>
    </row>
    <row r="202" spans="1:13" ht="12.75">
      <c r="A202" s="241"/>
      <c r="B202" s="241"/>
      <c r="C202" s="251"/>
      <c r="D202" s="251"/>
      <c r="E202" s="251"/>
      <c r="F202" s="241"/>
      <c r="G202" s="241"/>
      <c r="H202" s="241"/>
      <c r="I202" s="252"/>
      <c r="J202" s="251"/>
      <c r="K202" s="253"/>
      <c r="L202" s="253"/>
      <c r="M202" s="253"/>
    </row>
    <row r="203" spans="1:13" ht="12.75">
      <c r="A203" s="241"/>
      <c r="B203" s="241"/>
      <c r="C203" s="251"/>
      <c r="D203" s="251"/>
      <c r="E203" s="251"/>
      <c r="F203" s="241"/>
      <c r="G203" s="241"/>
      <c r="H203" s="241"/>
      <c r="I203" s="252"/>
      <c r="J203" s="251"/>
      <c r="K203" s="253"/>
      <c r="L203" s="253"/>
      <c r="M203" s="253"/>
    </row>
    <row r="204" spans="1:13" ht="12.75">
      <c r="A204" s="241"/>
      <c r="B204" s="241"/>
      <c r="C204" s="251"/>
      <c r="D204" s="251"/>
      <c r="E204" s="251"/>
      <c r="F204" s="241"/>
      <c r="G204" s="241"/>
      <c r="H204" s="241"/>
      <c r="I204" s="252"/>
      <c r="J204" s="251"/>
      <c r="K204" s="253"/>
      <c r="L204" s="253"/>
      <c r="M204" s="253"/>
    </row>
    <row r="205" spans="1:13" ht="12.75">
      <c r="A205" s="241"/>
      <c r="B205" s="241"/>
      <c r="C205" s="251"/>
      <c r="D205" s="251"/>
      <c r="E205" s="251"/>
      <c r="F205" s="241"/>
      <c r="G205" s="241"/>
      <c r="H205" s="241"/>
      <c r="I205" s="252"/>
      <c r="J205" s="251"/>
      <c r="K205" s="253"/>
      <c r="L205" s="253"/>
      <c r="M205" s="253"/>
    </row>
    <row r="206" spans="1:13" ht="12.75">
      <c r="A206" s="241"/>
      <c r="B206" s="241"/>
      <c r="C206" s="251"/>
      <c r="D206" s="251"/>
      <c r="E206" s="251"/>
      <c r="F206" s="241"/>
      <c r="G206" s="241"/>
      <c r="H206" s="241"/>
      <c r="I206" s="252"/>
      <c r="J206" s="251"/>
      <c r="K206" s="253"/>
      <c r="L206" s="253"/>
      <c r="M206" s="253"/>
    </row>
    <row r="207" spans="1:13" ht="12.75">
      <c r="A207" s="241"/>
      <c r="B207" s="241"/>
      <c r="C207" s="251"/>
      <c r="D207" s="251"/>
      <c r="E207" s="251"/>
      <c r="F207" s="241"/>
      <c r="G207" s="241"/>
      <c r="H207" s="241"/>
      <c r="I207" s="252"/>
      <c r="J207" s="251"/>
      <c r="K207" s="253"/>
      <c r="L207" s="253"/>
      <c r="M207" s="253"/>
    </row>
    <row r="208" spans="1:13" ht="12.75">
      <c r="A208" s="241"/>
      <c r="B208" s="241"/>
      <c r="C208" s="251"/>
      <c r="D208" s="251"/>
      <c r="E208" s="251"/>
      <c r="F208" s="241"/>
      <c r="G208" s="241"/>
      <c r="H208" s="241"/>
      <c r="I208" s="252"/>
      <c r="J208" s="251"/>
      <c r="K208" s="253"/>
      <c r="L208" s="253"/>
      <c r="M208" s="253"/>
    </row>
    <row r="209" spans="1:13" ht="12.75">
      <c r="A209" s="241"/>
      <c r="B209" s="241"/>
      <c r="C209" s="251"/>
      <c r="D209" s="251"/>
      <c r="E209" s="251"/>
      <c r="F209" s="241"/>
      <c r="G209" s="241"/>
      <c r="H209" s="241"/>
      <c r="I209" s="252"/>
      <c r="J209" s="251"/>
      <c r="K209" s="253"/>
      <c r="L209" s="253"/>
      <c r="M209" s="253"/>
    </row>
    <row r="210" spans="1:13" ht="12.75">
      <c r="A210" s="241"/>
      <c r="B210" s="241"/>
      <c r="C210" s="251"/>
      <c r="D210" s="251"/>
      <c r="E210" s="251"/>
      <c r="F210" s="241"/>
      <c r="G210" s="241"/>
      <c r="H210" s="241"/>
      <c r="I210" s="252"/>
      <c r="J210" s="251"/>
      <c r="K210" s="253"/>
      <c r="L210" s="253"/>
      <c r="M210" s="253"/>
    </row>
    <row r="211" spans="1:13" ht="12.75">
      <c r="A211" s="241"/>
      <c r="B211" s="241"/>
      <c r="C211" s="251"/>
      <c r="D211" s="251"/>
      <c r="E211" s="251"/>
      <c r="F211" s="241"/>
      <c r="G211" s="241"/>
      <c r="H211" s="241"/>
      <c r="I211" s="252"/>
      <c r="J211" s="251"/>
      <c r="K211" s="253"/>
      <c r="L211" s="253"/>
      <c r="M211" s="253"/>
    </row>
    <row r="212" spans="1:13" ht="12.75">
      <c r="A212" s="241"/>
      <c r="B212" s="241"/>
      <c r="C212" s="251"/>
      <c r="D212" s="251"/>
      <c r="E212" s="251"/>
      <c r="F212" s="241"/>
      <c r="G212" s="241"/>
      <c r="H212" s="241"/>
      <c r="I212" s="252"/>
      <c r="J212" s="251"/>
      <c r="K212" s="253"/>
      <c r="L212" s="253"/>
      <c r="M212" s="253"/>
    </row>
    <row r="213" spans="1:13" ht="12.75">
      <c r="A213" s="241"/>
      <c r="B213" s="241"/>
      <c r="C213" s="251"/>
      <c r="D213" s="251"/>
      <c r="E213" s="251"/>
      <c r="F213" s="241"/>
      <c r="G213" s="241"/>
      <c r="H213" s="241"/>
      <c r="I213" s="252"/>
      <c r="J213" s="251"/>
      <c r="K213" s="253"/>
      <c r="L213" s="253"/>
      <c r="M213" s="253"/>
    </row>
    <row r="214" spans="1:13" ht="12.75">
      <c r="A214" s="241"/>
      <c r="B214" s="241"/>
      <c r="C214" s="251"/>
      <c r="D214" s="251"/>
      <c r="E214" s="251"/>
      <c r="F214" s="241"/>
      <c r="G214" s="241"/>
      <c r="H214" s="241"/>
      <c r="I214" s="252"/>
      <c r="J214" s="251"/>
      <c r="K214" s="253"/>
      <c r="L214" s="253"/>
      <c r="M214" s="253"/>
    </row>
    <row r="215" spans="1:13" ht="12.75">
      <c r="A215" s="241"/>
      <c r="B215" s="241"/>
      <c r="C215" s="251"/>
      <c r="D215" s="251"/>
      <c r="E215" s="251"/>
      <c r="F215" s="241"/>
      <c r="G215" s="241"/>
      <c r="H215" s="241"/>
      <c r="I215" s="252"/>
      <c r="J215" s="251"/>
      <c r="K215" s="253"/>
      <c r="L215" s="253"/>
      <c r="M215" s="253"/>
    </row>
    <row r="216" spans="1:13" ht="12.75">
      <c r="A216" s="241"/>
      <c r="B216" s="241"/>
      <c r="C216" s="251"/>
      <c r="D216" s="251"/>
      <c r="E216" s="251"/>
      <c r="F216" s="241"/>
      <c r="G216" s="241"/>
      <c r="H216" s="241"/>
      <c r="I216" s="252"/>
      <c r="J216" s="251"/>
      <c r="K216" s="253"/>
      <c r="L216" s="253"/>
      <c r="M216" s="253"/>
    </row>
    <row r="217" spans="1:13" ht="12.75">
      <c r="A217" s="241"/>
      <c r="B217" s="241"/>
      <c r="C217" s="251"/>
      <c r="D217" s="251"/>
      <c r="E217" s="251"/>
      <c r="F217" s="241"/>
      <c r="G217" s="241"/>
      <c r="H217" s="241"/>
      <c r="I217" s="252"/>
      <c r="J217" s="251"/>
      <c r="K217" s="253"/>
      <c r="L217" s="253"/>
      <c r="M217" s="253"/>
    </row>
    <row r="218" spans="1:13" ht="12.75">
      <c r="A218" s="241"/>
      <c r="B218" s="241"/>
      <c r="C218" s="251"/>
      <c r="D218" s="251"/>
      <c r="E218" s="251"/>
      <c r="F218" s="241"/>
      <c r="G218" s="241"/>
      <c r="H218" s="241"/>
      <c r="I218" s="252"/>
      <c r="J218" s="251"/>
      <c r="K218" s="253"/>
      <c r="L218" s="253"/>
      <c r="M218" s="253"/>
    </row>
    <row r="219" spans="1:13" ht="12.75">
      <c r="A219" s="241"/>
      <c r="B219" s="241"/>
      <c r="C219" s="251"/>
      <c r="D219" s="251"/>
      <c r="E219" s="251"/>
      <c r="F219" s="241"/>
      <c r="G219" s="241"/>
      <c r="H219" s="241"/>
      <c r="I219" s="252"/>
      <c r="J219" s="251"/>
      <c r="K219" s="253"/>
      <c r="L219" s="253"/>
      <c r="M219" s="253"/>
    </row>
    <row r="220" spans="1:13" ht="12.75">
      <c r="A220" s="241"/>
      <c r="B220" s="241"/>
      <c r="C220" s="251"/>
      <c r="D220" s="251"/>
      <c r="E220" s="251"/>
      <c r="F220" s="241"/>
      <c r="G220" s="241"/>
      <c r="H220" s="241"/>
      <c r="I220" s="252"/>
      <c r="J220" s="251"/>
      <c r="K220" s="253"/>
      <c r="L220" s="253"/>
      <c r="M220" s="253"/>
    </row>
    <row r="221" spans="1:13" ht="12.75">
      <c r="A221" s="241"/>
      <c r="B221" s="241"/>
      <c r="C221" s="251"/>
      <c r="D221" s="251"/>
      <c r="E221" s="251"/>
      <c r="F221" s="241"/>
      <c r="G221" s="241"/>
      <c r="H221" s="241"/>
      <c r="I221" s="252"/>
      <c r="J221" s="251"/>
      <c r="K221" s="253"/>
      <c r="L221" s="253"/>
      <c r="M221" s="253"/>
    </row>
    <row r="222" spans="1:13" ht="12.75">
      <c r="A222" s="241"/>
      <c r="B222" s="241"/>
      <c r="C222" s="251"/>
      <c r="D222" s="251"/>
      <c r="E222" s="251"/>
      <c r="F222" s="241"/>
      <c r="G222" s="241"/>
      <c r="H222" s="241"/>
      <c r="I222" s="252"/>
      <c r="J222" s="251"/>
      <c r="K222" s="253"/>
      <c r="L222" s="253"/>
      <c r="M222" s="253"/>
    </row>
    <row r="223" spans="1:13" ht="12.75">
      <c r="A223" s="241"/>
      <c r="B223" s="241"/>
      <c r="C223" s="251"/>
      <c r="D223" s="251"/>
      <c r="E223" s="251"/>
      <c r="F223" s="241"/>
      <c r="G223" s="241"/>
      <c r="H223" s="241"/>
      <c r="I223" s="252"/>
      <c r="J223" s="251"/>
      <c r="K223" s="253"/>
      <c r="L223" s="253"/>
      <c r="M223" s="253"/>
    </row>
    <row r="224" spans="1:13" ht="12.75">
      <c r="A224" s="241"/>
      <c r="B224" s="241"/>
      <c r="C224" s="251"/>
      <c r="D224" s="251"/>
      <c r="E224" s="251"/>
      <c r="F224" s="241"/>
      <c r="G224" s="241"/>
      <c r="H224" s="241"/>
      <c r="I224" s="252"/>
      <c r="J224" s="251"/>
      <c r="K224" s="253"/>
      <c r="L224" s="253"/>
      <c r="M224" s="253"/>
    </row>
    <row r="225" spans="1:13" ht="12.75">
      <c r="A225" s="241"/>
      <c r="B225" s="241"/>
      <c r="C225" s="251"/>
      <c r="D225" s="251"/>
      <c r="E225" s="251"/>
      <c r="F225" s="241"/>
      <c r="G225" s="241"/>
      <c r="H225" s="241"/>
      <c r="I225" s="252"/>
      <c r="J225" s="251"/>
      <c r="K225" s="253"/>
      <c r="L225" s="253"/>
      <c r="M225" s="253"/>
    </row>
    <row r="226" spans="1:13" ht="12.75">
      <c r="A226" s="241"/>
      <c r="B226" s="241"/>
      <c r="C226" s="251"/>
      <c r="D226" s="251"/>
      <c r="E226" s="251"/>
      <c r="F226" s="241"/>
      <c r="G226" s="241"/>
      <c r="H226" s="241"/>
      <c r="I226" s="252"/>
      <c r="J226" s="251"/>
      <c r="K226" s="253"/>
      <c r="L226" s="253"/>
      <c r="M226" s="253"/>
    </row>
    <row r="227" spans="1:13" ht="12.75">
      <c r="A227" s="241"/>
      <c r="B227" s="241"/>
      <c r="C227" s="251"/>
      <c r="D227" s="251"/>
      <c r="E227" s="251"/>
      <c r="F227" s="241"/>
      <c r="G227" s="241"/>
      <c r="H227" s="241"/>
      <c r="I227" s="252"/>
      <c r="J227" s="251"/>
      <c r="K227" s="253"/>
      <c r="L227" s="253"/>
      <c r="M227" s="253"/>
    </row>
    <row r="228" spans="1:13" ht="12.75">
      <c r="A228" s="241"/>
      <c r="B228" s="241"/>
      <c r="C228" s="251"/>
      <c r="D228" s="251"/>
      <c r="E228" s="251"/>
      <c r="F228" s="241"/>
      <c r="G228" s="241"/>
      <c r="H228" s="241"/>
      <c r="I228" s="252"/>
      <c r="J228" s="251"/>
      <c r="K228" s="253"/>
      <c r="L228" s="253"/>
      <c r="M228" s="253"/>
    </row>
    <row r="229" spans="1:13" ht="12.75">
      <c r="A229" s="241"/>
      <c r="B229" s="241"/>
      <c r="C229" s="251"/>
      <c r="D229" s="251"/>
      <c r="E229" s="251"/>
      <c r="F229" s="241"/>
      <c r="G229" s="241"/>
      <c r="H229" s="241"/>
      <c r="I229" s="252"/>
      <c r="J229" s="251"/>
      <c r="K229" s="253"/>
      <c r="L229" s="253"/>
      <c r="M229" s="253"/>
    </row>
    <row r="230" spans="1:13" ht="12.75">
      <c r="A230" s="241"/>
      <c r="B230" s="241"/>
      <c r="C230" s="251"/>
      <c r="D230" s="251"/>
      <c r="E230" s="251"/>
      <c r="F230" s="241"/>
      <c r="G230" s="241"/>
      <c r="H230" s="241"/>
      <c r="I230" s="252"/>
      <c r="J230" s="251"/>
      <c r="K230" s="253"/>
      <c r="L230" s="253"/>
      <c r="M230" s="253"/>
    </row>
    <row r="231" spans="1:13" ht="12.75">
      <c r="A231" s="241"/>
      <c r="B231" s="241"/>
      <c r="C231" s="251"/>
      <c r="D231" s="251"/>
      <c r="E231" s="251"/>
      <c r="F231" s="241"/>
      <c r="G231" s="241"/>
      <c r="H231" s="241"/>
      <c r="I231" s="252"/>
      <c r="J231" s="251"/>
      <c r="K231" s="253"/>
      <c r="L231" s="253"/>
      <c r="M231" s="253"/>
    </row>
    <row r="232" spans="1:13" ht="12.75">
      <c r="A232" s="241"/>
      <c r="B232" s="241"/>
      <c r="C232" s="251"/>
      <c r="D232" s="251"/>
      <c r="E232" s="251"/>
      <c r="F232" s="241"/>
      <c r="G232" s="241"/>
      <c r="H232" s="241"/>
      <c r="I232" s="252"/>
      <c r="J232" s="251"/>
      <c r="K232" s="253"/>
      <c r="L232" s="253"/>
      <c r="M232" s="253"/>
    </row>
    <row r="233" spans="1:13" ht="12.75">
      <c r="A233" s="241"/>
      <c r="B233" s="241"/>
      <c r="C233" s="251"/>
      <c r="D233" s="251"/>
      <c r="E233" s="251"/>
      <c r="F233" s="241"/>
      <c r="G233" s="241"/>
      <c r="H233" s="241"/>
      <c r="I233" s="252"/>
      <c r="J233" s="251"/>
      <c r="K233" s="253"/>
      <c r="L233" s="253"/>
      <c r="M233" s="253"/>
    </row>
    <row r="234" spans="1:13" ht="12.75">
      <c r="A234" s="241"/>
      <c r="B234" s="241"/>
      <c r="C234" s="251"/>
      <c r="D234" s="251"/>
      <c r="E234" s="251"/>
      <c r="F234" s="241"/>
      <c r="G234" s="241"/>
      <c r="H234" s="241"/>
      <c r="I234" s="252"/>
      <c r="J234" s="251"/>
      <c r="K234" s="253"/>
      <c r="L234" s="253"/>
      <c r="M234" s="253"/>
    </row>
    <row r="235" spans="1:13" ht="12.75">
      <c r="A235" s="241"/>
      <c r="B235" s="241"/>
      <c r="C235" s="251"/>
      <c r="D235" s="251"/>
      <c r="E235" s="251"/>
      <c r="F235" s="241"/>
      <c r="G235" s="241"/>
      <c r="H235" s="241"/>
      <c r="I235" s="252"/>
      <c r="J235" s="251"/>
      <c r="K235" s="253"/>
      <c r="L235" s="253"/>
      <c r="M235" s="253"/>
    </row>
    <row r="236" spans="1:13" ht="12.75">
      <c r="A236" s="241"/>
      <c r="B236" s="241"/>
      <c r="C236" s="251"/>
      <c r="D236" s="251"/>
      <c r="E236" s="251"/>
      <c r="F236" s="241"/>
      <c r="G236" s="241"/>
      <c r="H236" s="241"/>
      <c r="I236" s="252"/>
      <c r="J236" s="251"/>
      <c r="K236" s="253"/>
      <c r="L236" s="253"/>
      <c r="M236" s="253"/>
    </row>
    <row r="237" spans="1:13" ht="12.75">
      <c r="A237" s="241"/>
      <c r="B237" s="241"/>
      <c r="C237" s="251"/>
      <c r="D237" s="251"/>
      <c r="E237" s="251"/>
      <c r="F237" s="241"/>
      <c r="G237" s="241"/>
      <c r="H237" s="241"/>
      <c r="I237" s="252"/>
      <c r="J237" s="251"/>
      <c r="K237" s="253"/>
      <c r="L237" s="253"/>
      <c r="M237" s="253"/>
    </row>
    <row r="238" spans="1:13" ht="12.75">
      <c r="A238" s="241"/>
      <c r="B238" s="241"/>
      <c r="C238" s="251"/>
      <c r="D238" s="251"/>
      <c r="E238" s="251"/>
      <c r="F238" s="241"/>
      <c r="G238" s="241"/>
      <c r="H238" s="241"/>
      <c r="I238" s="252"/>
      <c r="J238" s="251"/>
      <c r="K238" s="253"/>
      <c r="L238" s="253"/>
      <c r="M238" s="253"/>
    </row>
    <row r="239" spans="1:13" ht="12.75">
      <c r="A239" s="241"/>
      <c r="B239" s="241"/>
      <c r="C239" s="251"/>
      <c r="D239" s="251"/>
      <c r="E239" s="251"/>
      <c r="F239" s="241"/>
      <c r="G239" s="241"/>
      <c r="H239" s="241"/>
      <c r="I239" s="252"/>
      <c r="J239" s="251"/>
      <c r="K239" s="253"/>
      <c r="L239" s="253"/>
      <c r="M239" s="253"/>
    </row>
    <row r="240" spans="1:13" ht="12.75">
      <c r="A240" s="241"/>
      <c r="B240" s="241"/>
      <c r="C240" s="251"/>
      <c r="D240" s="251"/>
      <c r="E240" s="251"/>
      <c r="F240" s="241"/>
      <c r="G240" s="241"/>
      <c r="H240" s="241"/>
      <c r="I240" s="252"/>
      <c r="J240" s="251"/>
      <c r="K240" s="253"/>
      <c r="L240" s="253"/>
      <c r="M240" s="253"/>
    </row>
    <row r="241" spans="1:13" ht="12.75">
      <c r="A241" s="241"/>
      <c r="B241" s="241"/>
      <c r="C241" s="251"/>
      <c r="D241" s="251"/>
      <c r="E241" s="251"/>
      <c r="F241" s="241"/>
      <c r="G241" s="241"/>
      <c r="H241" s="241"/>
      <c r="I241" s="252"/>
      <c r="J241" s="251"/>
      <c r="K241" s="253"/>
      <c r="L241" s="253"/>
      <c r="M241" s="253"/>
    </row>
    <row r="242" spans="1:13" ht="12.75">
      <c r="A242" s="241"/>
      <c r="B242" s="241"/>
      <c r="C242" s="251"/>
      <c r="D242" s="251"/>
      <c r="E242" s="251"/>
      <c r="F242" s="241"/>
      <c r="G242" s="241"/>
      <c r="H242" s="241"/>
      <c r="I242" s="252"/>
      <c r="J242" s="251"/>
      <c r="K242" s="253"/>
      <c r="L242" s="253"/>
      <c r="M242" s="253"/>
    </row>
    <row r="243" spans="1:13" ht="12.75">
      <c r="A243" s="241"/>
      <c r="B243" s="241"/>
      <c r="C243" s="251"/>
      <c r="D243" s="251"/>
      <c r="E243" s="251"/>
      <c r="F243" s="241"/>
      <c r="G243" s="241"/>
      <c r="H243" s="241"/>
      <c r="I243" s="252"/>
      <c r="J243" s="251"/>
      <c r="K243" s="253"/>
      <c r="L243" s="253"/>
      <c r="M243" s="253"/>
    </row>
    <row r="244" spans="1:13" ht="12.75">
      <c r="A244" s="241"/>
      <c r="B244" s="241"/>
      <c r="C244" s="251"/>
      <c r="D244" s="251"/>
      <c r="E244" s="251"/>
      <c r="F244" s="241"/>
      <c r="G244" s="241"/>
      <c r="H244" s="241"/>
      <c r="I244" s="252"/>
      <c r="J244" s="251"/>
      <c r="K244" s="253"/>
      <c r="L244" s="253"/>
      <c r="M244" s="253"/>
    </row>
    <row r="245" spans="1:13" ht="12.75">
      <c r="A245" s="241"/>
      <c r="B245" s="241"/>
      <c r="C245" s="251"/>
      <c r="D245" s="251"/>
      <c r="E245" s="251"/>
      <c r="F245" s="241"/>
      <c r="G245" s="241"/>
      <c r="H245" s="241"/>
      <c r="I245" s="252"/>
      <c r="J245" s="251"/>
      <c r="K245" s="253"/>
      <c r="L245" s="253"/>
      <c r="M245" s="253"/>
    </row>
    <row r="246" spans="1:13" ht="12.75">
      <c r="A246" s="241"/>
      <c r="B246" s="241"/>
      <c r="C246" s="251"/>
      <c r="D246" s="251"/>
      <c r="E246" s="251"/>
      <c r="F246" s="241"/>
      <c r="G246" s="241"/>
      <c r="H246" s="241"/>
      <c r="I246" s="252"/>
      <c r="J246" s="251"/>
      <c r="K246" s="253"/>
      <c r="L246" s="253"/>
      <c r="M246" s="253"/>
    </row>
    <row r="247" spans="1:13" ht="12.75">
      <c r="A247" s="241"/>
      <c r="B247" s="241"/>
      <c r="C247" s="251"/>
      <c r="D247" s="251"/>
      <c r="E247" s="251"/>
      <c r="F247" s="241"/>
      <c r="G247" s="241"/>
      <c r="H247" s="241"/>
      <c r="I247" s="252"/>
      <c r="J247" s="251"/>
      <c r="K247" s="253"/>
      <c r="L247" s="253"/>
      <c r="M247" s="253"/>
    </row>
    <row r="248" spans="1:13" ht="12.75">
      <c r="A248" s="241"/>
      <c r="B248" s="241"/>
      <c r="C248" s="251"/>
      <c r="D248" s="251"/>
      <c r="E248" s="251"/>
      <c r="F248" s="241"/>
      <c r="G248" s="241"/>
      <c r="H248" s="241"/>
      <c r="I248" s="252"/>
      <c r="J248" s="251"/>
      <c r="K248" s="253"/>
      <c r="L248" s="253"/>
      <c r="M248" s="253"/>
    </row>
    <row r="249" spans="1:13" ht="12.75">
      <c r="A249" s="241"/>
      <c r="B249" s="241"/>
      <c r="C249" s="251"/>
      <c r="D249" s="251"/>
      <c r="E249" s="251"/>
      <c r="F249" s="241"/>
      <c r="G249" s="241"/>
      <c r="H249" s="241"/>
      <c r="I249" s="252"/>
      <c r="J249" s="251"/>
      <c r="K249" s="253"/>
      <c r="L249" s="253"/>
      <c r="M249" s="253"/>
    </row>
    <row r="250" spans="1:13" ht="12.75">
      <c r="A250" s="241"/>
      <c r="B250" s="241"/>
      <c r="C250" s="251"/>
      <c r="D250" s="251"/>
      <c r="E250" s="251"/>
      <c r="F250" s="241"/>
      <c r="G250" s="241"/>
      <c r="H250" s="241"/>
      <c r="I250" s="252"/>
      <c r="J250" s="251"/>
      <c r="K250" s="253"/>
      <c r="L250" s="253"/>
      <c r="M250" s="253"/>
    </row>
    <row r="251" spans="1:13" ht="12.75">
      <c r="A251" s="241"/>
      <c r="B251" s="241"/>
      <c r="C251" s="251"/>
      <c r="D251" s="251"/>
      <c r="E251" s="251"/>
      <c r="F251" s="241"/>
      <c r="G251" s="241"/>
      <c r="H251" s="241"/>
      <c r="I251" s="252"/>
      <c r="J251" s="251"/>
      <c r="K251" s="253"/>
      <c r="L251" s="253"/>
      <c r="M251" s="253"/>
    </row>
    <row r="252" spans="1:13" ht="12.75">
      <c r="A252" s="241"/>
      <c r="B252" s="241"/>
      <c r="C252" s="251"/>
      <c r="D252" s="251"/>
      <c r="E252" s="251"/>
      <c r="F252" s="241"/>
      <c r="G252" s="241"/>
      <c r="H252" s="241"/>
      <c r="I252" s="252"/>
      <c r="J252" s="251"/>
      <c r="K252" s="253"/>
      <c r="L252" s="253"/>
      <c r="M252" s="253"/>
    </row>
    <row r="253" spans="1:13" ht="12.75">
      <c r="A253" s="241"/>
      <c r="B253" s="241"/>
      <c r="C253" s="251"/>
      <c r="D253" s="251"/>
      <c r="E253" s="251"/>
      <c r="F253" s="241"/>
      <c r="G253" s="241"/>
      <c r="H253" s="241"/>
      <c r="I253" s="252"/>
      <c r="J253" s="251"/>
      <c r="K253" s="253"/>
      <c r="L253" s="253"/>
      <c r="M253" s="253"/>
    </row>
    <row r="254" spans="1:13" ht="12.75">
      <c r="A254" s="241"/>
      <c r="B254" s="241"/>
      <c r="C254" s="251"/>
      <c r="D254" s="251"/>
      <c r="E254" s="251"/>
      <c r="F254" s="241"/>
      <c r="G254" s="241"/>
      <c r="H254" s="241"/>
      <c r="I254" s="252"/>
      <c r="J254" s="251"/>
      <c r="K254" s="253"/>
      <c r="L254" s="253"/>
      <c r="M254" s="253"/>
    </row>
    <row r="255" spans="1:13" ht="12.75">
      <c r="A255" s="241"/>
      <c r="B255" s="241"/>
      <c r="C255" s="251"/>
      <c r="D255" s="251"/>
      <c r="E255" s="251"/>
      <c r="F255" s="241"/>
      <c r="G255" s="241"/>
      <c r="H255" s="241"/>
      <c r="I255" s="252"/>
      <c r="J255" s="251"/>
      <c r="K255" s="253"/>
      <c r="L255" s="253"/>
      <c r="M255" s="253"/>
    </row>
    <row r="256" spans="1:13" ht="12.75">
      <c r="A256" s="241"/>
      <c r="B256" s="241"/>
      <c r="C256" s="251"/>
      <c r="D256" s="251"/>
      <c r="E256" s="251"/>
      <c r="F256" s="241"/>
      <c r="G256" s="241"/>
      <c r="H256" s="241"/>
      <c r="I256" s="252"/>
      <c r="J256" s="251"/>
      <c r="K256" s="253"/>
      <c r="L256" s="253"/>
      <c r="M256" s="253"/>
    </row>
    <row r="257" spans="1:13" ht="12.75">
      <c r="A257" s="241"/>
      <c r="B257" s="241"/>
      <c r="C257" s="251"/>
      <c r="D257" s="251"/>
      <c r="E257" s="251"/>
      <c r="F257" s="241"/>
      <c r="G257" s="241"/>
      <c r="H257" s="241"/>
      <c r="I257" s="252"/>
      <c r="J257" s="251"/>
      <c r="K257" s="253"/>
      <c r="L257" s="253"/>
      <c r="M257" s="253"/>
    </row>
    <row r="258" spans="1:13" ht="12.75">
      <c r="A258" s="241"/>
      <c r="B258" s="241"/>
      <c r="C258" s="251"/>
      <c r="D258" s="251"/>
      <c r="E258" s="251"/>
      <c r="F258" s="241"/>
      <c r="G258" s="241"/>
      <c r="H258" s="241"/>
      <c r="I258" s="252"/>
      <c r="J258" s="251"/>
      <c r="K258" s="253"/>
      <c r="L258" s="253"/>
      <c r="M258" s="253"/>
    </row>
    <row r="259" spans="1:13" ht="12.75">
      <c r="A259" s="241"/>
      <c r="B259" s="241"/>
      <c r="C259" s="251"/>
      <c r="D259" s="251"/>
      <c r="E259" s="251"/>
      <c r="F259" s="241"/>
      <c r="G259" s="241"/>
      <c r="H259" s="241"/>
      <c r="I259" s="252"/>
      <c r="J259" s="251"/>
      <c r="K259" s="253"/>
      <c r="L259" s="253"/>
      <c r="M259" s="253"/>
    </row>
    <row r="260" spans="1:13" ht="12.75">
      <c r="A260" s="241"/>
      <c r="B260" s="241"/>
      <c r="C260" s="251"/>
      <c r="D260" s="251"/>
      <c r="E260" s="251"/>
      <c r="F260" s="241"/>
      <c r="G260" s="241"/>
      <c r="H260" s="241"/>
      <c r="I260" s="252"/>
      <c r="J260" s="251"/>
      <c r="K260" s="253"/>
      <c r="L260" s="253"/>
      <c r="M260" s="253"/>
    </row>
    <row r="261" spans="1:13" ht="12.75">
      <c r="A261" s="241"/>
      <c r="B261" s="241"/>
      <c r="C261" s="251"/>
      <c r="D261" s="251"/>
      <c r="E261" s="251"/>
      <c r="F261" s="241"/>
      <c r="G261" s="241"/>
      <c r="H261" s="241"/>
      <c r="I261" s="252"/>
      <c r="J261" s="251"/>
      <c r="K261" s="253"/>
      <c r="L261" s="253"/>
      <c r="M261" s="253"/>
    </row>
    <row r="262" spans="1:13" ht="12.75">
      <c r="A262" s="241"/>
      <c r="B262" s="241"/>
      <c r="C262" s="251"/>
      <c r="D262" s="251"/>
      <c r="E262" s="251"/>
      <c r="F262" s="241"/>
      <c r="G262" s="241"/>
      <c r="H262" s="241"/>
      <c r="I262" s="252"/>
      <c r="J262" s="251"/>
      <c r="K262" s="253"/>
      <c r="L262" s="253"/>
      <c r="M262" s="253"/>
    </row>
    <row r="263" spans="1:13" ht="12.75">
      <c r="A263" s="241"/>
      <c r="B263" s="241"/>
      <c r="C263" s="251"/>
      <c r="D263" s="251"/>
      <c r="E263" s="251"/>
      <c r="F263" s="241"/>
      <c r="G263" s="241"/>
      <c r="H263" s="241"/>
      <c r="I263" s="252"/>
      <c r="J263" s="251"/>
      <c r="K263" s="253"/>
      <c r="L263" s="253"/>
      <c r="M263" s="253"/>
    </row>
    <row r="264" spans="1:13" ht="12.75">
      <c r="A264" s="241"/>
      <c r="B264" s="241"/>
      <c r="C264" s="251"/>
      <c r="D264" s="251"/>
      <c r="E264" s="251"/>
      <c r="F264" s="241"/>
      <c r="G264" s="241"/>
      <c r="H264" s="241"/>
      <c r="I264" s="252"/>
      <c r="J264" s="251"/>
      <c r="K264" s="253"/>
      <c r="L264" s="253"/>
      <c r="M264" s="253"/>
    </row>
    <row r="265" spans="1:13" ht="12.75">
      <c r="A265" s="241"/>
      <c r="B265" s="241"/>
      <c r="C265" s="251"/>
      <c r="D265" s="251"/>
      <c r="E265" s="251"/>
      <c r="F265" s="241"/>
      <c r="G265" s="241"/>
      <c r="H265" s="241"/>
      <c r="I265" s="252"/>
      <c r="J265" s="251"/>
      <c r="K265" s="253"/>
      <c r="L265" s="253"/>
      <c r="M265" s="253"/>
    </row>
    <row r="266" spans="1:13" ht="12.75">
      <c r="A266" s="241"/>
      <c r="B266" s="241"/>
      <c r="C266" s="251"/>
      <c r="D266" s="251"/>
      <c r="E266" s="251"/>
      <c r="F266" s="241"/>
      <c r="G266" s="241"/>
      <c r="H266" s="241"/>
      <c r="I266" s="252"/>
      <c r="J266" s="251"/>
      <c r="K266" s="253"/>
      <c r="L266" s="253"/>
      <c r="M266" s="253"/>
    </row>
    <row r="267" spans="1:13" ht="12.75">
      <c r="A267" s="241"/>
      <c r="B267" s="241"/>
      <c r="C267" s="251"/>
      <c r="D267" s="251"/>
      <c r="E267" s="251"/>
      <c r="F267" s="241"/>
      <c r="G267" s="241"/>
      <c r="H267" s="241"/>
      <c r="I267" s="252"/>
      <c r="J267" s="251"/>
      <c r="K267" s="253"/>
      <c r="L267" s="253"/>
      <c r="M267" s="253"/>
    </row>
    <row r="268" spans="1:13" ht="12.75">
      <c r="A268" s="241"/>
      <c r="B268" s="241"/>
      <c r="C268" s="251"/>
      <c r="D268" s="251"/>
      <c r="E268" s="251"/>
      <c r="F268" s="241"/>
      <c r="G268" s="241"/>
      <c r="H268" s="241"/>
      <c r="I268" s="252"/>
      <c r="J268" s="251"/>
      <c r="K268" s="253"/>
      <c r="L268" s="253"/>
      <c r="M268" s="253"/>
    </row>
    <row r="269" spans="1:13" ht="12.75">
      <c r="A269" s="241"/>
      <c r="B269" s="241"/>
      <c r="C269" s="251"/>
      <c r="D269" s="251"/>
      <c r="E269" s="251"/>
      <c r="F269" s="241"/>
      <c r="G269" s="241"/>
      <c r="H269" s="241"/>
      <c r="I269" s="252"/>
      <c r="J269" s="251"/>
      <c r="K269" s="253"/>
      <c r="L269" s="253"/>
      <c r="M269" s="253"/>
    </row>
    <row r="270" spans="1:13" ht="12.75">
      <c r="A270" s="241"/>
      <c r="B270" s="241"/>
      <c r="C270" s="251"/>
      <c r="D270" s="251"/>
      <c r="E270" s="251"/>
      <c r="F270" s="241"/>
      <c r="G270" s="241"/>
      <c r="H270" s="241"/>
      <c r="I270" s="252"/>
      <c r="J270" s="251"/>
      <c r="K270" s="253"/>
      <c r="L270" s="253"/>
      <c r="M270" s="253"/>
    </row>
    <row r="271" spans="1:13" ht="12.75">
      <c r="A271" s="241"/>
      <c r="B271" s="241"/>
      <c r="C271" s="251"/>
      <c r="D271" s="251"/>
      <c r="E271" s="251"/>
      <c r="F271" s="241"/>
      <c r="G271" s="241"/>
      <c r="H271" s="241"/>
      <c r="I271" s="252"/>
      <c r="J271" s="251"/>
      <c r="K271" s="253"/>
      <c r="L271" s="253"/>
      <c r="M271" s="253"/>
    </row>
    <row r="272" spans="1:13" ht="12.75">
      <c r="A272" s="241"/>
      <c r="B272" s="241"/>
      <c r="C272" s="251"/>
      <c r="D272" s="251"/>
      <c r="E272" s="251"/>
      <c r="F272" s="241"/>
      <c r="G272" s="241"/>
      <c r="H272" s="241"/>
      <c r="I272" s="252"/>
      <c r="J272" s="251"/>
      <c r="K272" s="253"/>
      <c r="L272" s="253"/>
      <c r="M272" s="253"/>
    </row>
    <row r="273" spans="1:13" ht="12.75">
      <c r="A273" s="241"/>
      <c r="B273" s="241"/>
      <c r="C273" s="251"/>
      <c r="D273" s="251"/>
      <c r="E273" s="251"/>
      <c r="F273" s="241"/>
      <c r="G273" s="241"/>
      <c r="H273" s="241"/>
      <c r="I273" s="252"/>
      <c r="J273" s="251"/>
      <c r="K273" s="253"/>
      <c r="L273" s="253"/>
      <c r="M273" s="253"/>
    </row>
    <row r="274" spans="1:13" ht="12.75">
      <c r="A274" s="241"/>
      <c r="B274" s="241"/>
      <c r="C274" s="251"/>
      <c r="D274" s="251"/>
      <c r="E274" s="251"/>
      <c r="F274" s="241"/>
      <c r="G274" s="241"/>
      <c r="H274" s="241"/>
      <c r="I274" s="252"/>
      <c r="J274" s="251"/>
      <c r="K274" s="253"/>
      <c r="L274" s="253"/>
      <c r="M274" s="253"/>
    </row>
    <row r="275" spans="1:13" ht="12.75">
      <c r="A275" s="241"/>
      <c r="B275" s="241"/>
      <c r="C275" s="251"/>
      <c r="D275" s="251"/>
      <c r="E275" s="251"/>
      <c r="F275" s="241"/>
      <c r="G275" s="241"/>
      <c r="H275" s="241"/>
      <c r="I275" s="252"/>
      <c r="J275" s="251"/>
      <c r="K275" s="253"/>
      <c r="L275" s="253"/>
      <c r="M275" s="253"/>
    </row>
    <row r="276" spans="1:13" ht="12.75">
      <c r="A276" s="241"/>
      <c r="B276" s="241"/>
      <c r="C276" s="251"/>
      <c r="D276" s="251"/>
      <c r="E276" s="251"/>
      <c r="F276" s="241"/>
      <c r="G276" s="241"/>
      <c r="H276" s="241"/>
      <c r="I276" s="252"/>
      <c r="J276" s="251"/>
      <c r="K276" s="253"/>
      <c r="L276" s="253"/>
      <c r="M276" s="253"/>
    </row>
    <row r="277" spans="1:13" ht="12.75">
      <c r="A277" s="241"/>
      <c r="B277" s="241"/>
      <c r="C277" s="251"/>
      <c r="D277" s="251"/>
      <c r="E277" s="251"/>
      <c r="F277" s="241"/>
      <c r="G277" s="241"/>
      <c r="H277" s="241"/>
      <c r="I277" s="252"/>
      <c r="J277" s="251"/>
      <c r="K277" s="253"/>
      <c r="L277" s="253"/>
      <c r="M277" s="253"/>
    </row>
    <row r="278" spans="1:13" ht="12.75">
      <c r="A278" s="241"/>
      <c r="B278" s="241"/>
      <c r="C278" s="251"/>
      <c r="D278" s="251"/>
      <c r="E278" s="251"/>
      <c r="F278" s="241"/>
      <c r="G278" s="241"/>
      <c r="H278" s="241"/>
      <c r="I278" s="252"/>
      <c r="J278" s="251"/>
      <c r="K278" s="253"/>
      <c r="L278" s="253"/>
      <c r="M278" s="253"/>
    </row>
    <row r="279" spans="1:13" ht="12.75">
      <c r="A279" s="241"/>
      <c r="B279" s="241"/>
      <c r="C279" s="251"/>
      <c r="D279" s="251"/>
      <c r="E279" s="251"/>
      <c r="F279" s="241"/>
      <c r="G279" s="241"/>
      <c r="H279" s="241"/>
      <c r="I279" s="252"/>
      <c r="J279" s="251"/>
      <c r="K279" s="253"/>
      <c r="L279" s="253"/>
      <c r="M279" s="253"/>
    </row>
    <row r="280" spans="1:13" ht="12.75">
      <c r="A280" s="241"/>
      <c r="B280" s="241"/>
      <c r="C280" s="251"/>
      <c r="D280" s="251"/>
      <c r="E280" s="251"/>
      <c r="F280" s="241"/>
      <c r="G280" s="241"/>
      <c r="H280" s="241"/>
      <c r="I280" s="252"/>
      <c r="J280" s="251"/>
      <c r="K280" s="253"/>
      <c r="L280" s="253"/>
      <c r="M280" s="253"/>
    </row>
    <row r="281" spans="1:13" ht="12.75">
      <c r="A281" s="241"/>
      <c r="B281" s="241"/>
      <c r="C281" s="251"/>
      <c r="D281" s="251"/>
      <c r="E281" s="251"/>
      <c r="F281" s="241"/>
      <c r="G281" s="241"/>
      <c r="H281" s="241"/>
      <c r="I281" s="252"/>
      <c r="J281" s="251"/>
      <c r="K281" s="253"/>
      <c r="L281" s="253"/>
      <c r="M281" s="253"/>
    </row>
    <row r="282" spans="1:13" ht="12.75">
      <c r="A282" s="241"/>
      <c r="B282" s="241"/>
      <c r="C282" s="251"/>
      <c r="D282" s="251"/>
      <c r="E282" s="251"/>
      <c r="F282" s="241"/>
      <c r="G282" s="241"/>
      <c r="H282" s="241"/>
      <c r="I282" s="252"/>
      <c r="J282" s="251"/>
      <c r="K282" s="253"/>
      <c r="L282" s="253"/>
      <c r="M282" s="253"/>
    </row>
    <row r="283" spans="1:13" ht="12.75">
      <c r="A283" s="241"/>
      <c r="B283" s="241"/>
      <c r="C283" s="251"/>
      <c r="D283" s="251"/>
      <c r="E283" s="251"/>
      <c r="F283" s="241"/>
      <c r="G283" s="241"/>
      <c r="H283" s="241"/>
      <c r="I283" s="252"/>
      <c r="J283" s="251"/>
      <c r="K283" s="253"/>
      <c r="L283" s="253"/>
      <c r="M283" s="253"/>
    </row>
    <row r="284" spans="1:13" ht="12.75">
      <c r="A284" s="241"/>
      <c r="B284" s="241"/>
      <c r="C284" s="251"/>
      <c r="D284" s="251"/>
      <c r="E284" s="251"/>
      <c r="F284" s="241"/>
      <c r="G284" s="241"/>
      <c r="H284" s="241"/>
      <c r="I284" s="252"/>
      <c r="J284" s="251"/>
      <c r="K284" s="253"/>
      <c r="L284" s="253"/>
      <c r="M284" s="253"/>
    </row>
    <row r="285" spans="1:13" ht="12.75">
      <c r="A285" s="241"/>
      <c r="B285" s="241"/>
      <c r="C285" s="251"/>
      <c r="D285" s="251"/>
      <c r="E285" s="251"/>
      <c r="F285" s="241"/>
      <c r="G285" s="241"/>
      <c r="H285" s="241"/>
      <c r="I285" s="252"/>
      <c r="J285" s="251"/>
      <c r="K285" s="253"/>
      <c r="L285" s="253"/>
      <c r="M285" s="253"/>
    </row>
    <row r="286" spans="1:13" ht="12.75">
      <c r="A286" s="241"/>
      <c r="B286" s="241"/>
      <c r="C286" s="251"/>
      <c r="D286" s="251"/>
      <c r="E286" s="251"/>
      <c r="F286" s="241"/>
      <c r="G286" s="241"/>
      <c r="H286" s="241"/>
      <c r="I286" s="252"/>
      <c r="J286" s="251"/>
      <c r="K286" s="253"/>
      <c r="L286" s="253"/>
      <c r="M286" s="253"/>
    </row>
    <row r="287" spans="1:13" ht="12.75">
      <c r="A287" s="241"/>
      <c r="B287" s="241"/>
      <c r="C287" s="251"/>
      <c r="D287" s="251"/>
      <c r="E287" s="251"/>
      <c r="F287" s="241"/>
      <c r="G287" s="241"/>
      <c r="H287" s="241"/>
      <c r="I287" s="252"/>
      <c r="J287" s="251"/>
      <c r="K287" s="253"/>
      <c r="L287" s="253"/>
      <c r="M287" s="253"/>
    </row>
    <row r="288" spans="1:13" ht="12.75">
      <c r="A288" s="241"/>
      <c r="B288" s="241"/>
      <c r="C288" s="251"/>
      <c r="D288" s="251"/>
      <c r="E288" s="251"/>
      <c r="F288" s="241"/>
      <c r="G288" s="241"/>
      <c r="H288" s="241"/>
      <c r="I288" s="252"/>
      <c r="J288" s="251"/>
      <c r="K288" s="253"/>
      <c r="L288" s="253"/>
      <c r="M288" s="253"/>
    </row>
    <row r="289" spans="1:13" ht="12.75">
      <c r="A289" s="241"/>
      <c r="B289" s="241"/>
      <c r="C289" s="251"/>
      <c r="D289" s="251"/>
      <c r="E289" s="251"/>
      <c r="F289" s="241"/>
      <c r="G289" s="241"/>
      <c r="H289" s="241"/>
      <c r="I289" s="252"/>
      <c r="J289" s="251"/>
      <c r="K289" s="253"/>
      <c r="L289" s="253"/>
      <c r="M289" s="253"/>
    </row>
    <row r="290" spans="1:13" ht="12.75">
      <c r="A290" s="241"/>
      <c r="B290" s="241"/>
      <c r="C290" s="251"/>
      <c r="D290" s="251"/>
      <c r="E290" s="251"/>
      <c r="F290" s="241"/>
      <c r="G290" s="241"/>
      <c r="H290" s="241"/>
      <c r="I290" s="252"/>
      <c r="J290" s="251"/>
      <c r="K290" s="253"/>
      <c r="L290" s="253"/>
      <c r="M290" s="253"/>
    </row>
    <row r="291" spans="1:13" ht="12.75">
      <c r="A291" s="241"/>
      <c r="B291" s="241"/>
      <c r="C291" s="251"/>
      <c r="D291" s="251"/>
      <c r="E291" s="251"/>
      <c r="F291" s="241"/>
      <c r="G291" s="241"/>
      <c r="H291" s="241"/>
      <c r="I291" s="252"/>
      <c r="J291" s="251"/>
      <c r="K291" s="253"/>
      <c r="L291" s="253"/>
      <c r="M291" s="253"/>
    </row>
    <row r="292" spans="1:13" ht="12.75">
      <c r="A292" s="241"/>
      <c r="B292" s="241"/>
      <c r="C292" s="251"/>
      <c r="D292" s="251"/>
      <c r="E292" s="251"/>
      <c r="F292" s="241"/>
      <c r="G292" s="241"/>
      <c r="H292" s="241"/>
      <c r="I292" s="252"/>
      <c r="J292" s="251"/>
      <c r="K292" s="253"/>
      <c r="L292" s="253"/>
      <c r="M292" s="253"/>
    </row>
    <row r="293" spans="1:13" ht="12.75">
      <c r="A293" s="241"/>
      <c r="B293" s="241"/>
      <c r="C293" s="251"/>
      <c r="D293" s="251"/>
      <c r="E293" s="251"/>
      <c r="F293" s="241"/>
      <c r="G293" s="241"/>
      <c r="H293" s="241"/>
      <c r="I293" s="252"/>
      <c r="J293" s="251"/>
      <c r="K293" s="253"/>
      <c r="L293" s="253"/>
      <c r="M293" s="253"/>
    </row>
    <row r="294" spans="1:13" ht="12.75">
      <c r="A294" s="241"/>
      <c r="B294" s="241"/>
      <c r="C294" s="251"/>
      <c r="D294" s="251"/>
      <c r="E294" s="251"/>
      <c r="F294" s="241"/>
      <c r="G294" s="241"/>
      <c r="H294" s="241"/>
      <c r="I294" s="252"/>
      <c r="J294" s="251"/>
      <c r="K294" s="253"/>
      <c r="L294" s="253"/>
      <c r="M294" s="253"/>
    </row>
    <row r="295" spans="1:13" ht="12.75">
      <c r="A295" s="241"/>
      <c r="B295" s="241"/>
      <c r="C295" s="251"/>
      <c r="D295" s="251"/>
      <c r="E295" s="251"/>
      <c r="F295" s="241"/>
      <c r="G295" s="241"/>
      <c r="H295" s="241"/>
      <c r="I295" s="252"/>
      <c r="J295" s="251"/>
      <c r="K295" s="253"/>
      <c r="L295" s="253"/>
      <c r="M295" s="253"/>
    </row>
    <row r="296" spans="1:13" ht="12.75">
      <c r="A296" s="241"/>
      <c r="B296" s="241"/>
      <c r="C296" s="251"/>
      <c r="D296" s="251"/>
      <c r="E296" s="251"/>
      <c r="F296" s="241"/>
      <c r="G296" s="241"/>
      <c r="H296" s="241"/>
      <c r="I296" s="252"/>
      <c r="J296" s="251"/>
      <c r="K296" s="253"/>
      <c r="L296" s="253"/>
      <c r="M296" s="253"/>
    </row>
    <row r="297" spans="1:13" ht="12.75">
      <c r="A297" s="241"/>
      <c r="B297" s="241"/>
      <c r="C297" s="251"/>
      <c r="D297" s="251"/>
      <c r="E297" s="251"/>
      <c r="F297" s="241"/>
      <c r="G297" s="241"/>
      <c r="H297" s="241"/>
      <c r="I297" s="252"/>
      <c r="J297" s="251"/>
      <c r="K297" s="253"/>
      <c r="L297" s="253"/>
      <c r="M297" s="253"/>
    </row>
    <row r="298" spans="1:13" ht="12.75">
      <c r="A298" s="241"/>
      <c r="B298" s="241"/>
      <c r="C298" s="251"/>
      <c r="D298" s="251"/>
      <c r="E298" s="251"/>
      <c r="F298" s="241"/>
      <c r="G298" s="241"/>
      <c r="H298" s="241"/>
      <c r="I298" s="252"/>
      <c r="J298" s="251"/>
      <c r="K298" s="253"/>
      <c r="L298" s="253"/>
      <c r="M298" s="253"/>
    </row>
    <row r="299" spans="1:13" ht="12.75">
      <c r="A299" s="241"/>
      <c r="B299" s="241"/>
      <c r="C299" s="251"/>
      <c r="D299" s="251"/>
      <c r="E299" s="251"/>
      <c r="F299" s="241"/>
      <c r="G299" s="241"/>
      <c r="H299" s="241"/>
      <c r="I299" s="252"/>
      <c r="J299" s="251"/>
      <c r="K299" s="253"/>
      <c r="L299" s="253"/>
      <c r="M299" s="253"/>
    </row>
    <row r="300" spans="1:13" ht="12.75">
      <c r="A300" s="241"/>
      <c r="B300" s="241"/>
      <c r="C300" s="251"/>
      <c r="D300" s="251"/>
      <c r="E300" s="251"/>
      <c r="F300" s="241"/>
      <c r="G300" s="241"/>
      <c r="H300" s="241"/>
      <c r="I300" s="252"/>
      <c r="J300" s="251"/>
      <c r="K300" s="253"/>
      <c r="L300" s="253"/>
      <c r="M300" s="253"/>
    </row>
    <row r="301" spans="1:13" ht="12.75">
      <c r="A301" s="241"/>
      <c r="B301" s="241"/>
      <c r="C301" s="251"/>
      <c r="D301" s="251"/>
      <c r="E301" s="251"/>
      <c r="F301" s="241"/>
      <c r="G301" s="241"/>
      <c r="H301" s="241"/>
      <c r="I301" s="252"/>
      <c r="J301" s="251"/>
      <c r="K301" s="253"/>
      <c r="L301" s="253"/>
      <c r="M301" s="253"/>
    </row>
    <row r="302" spans="1:13" ht="12.75">
      <c r="A302" s="241"/>
      <c r="B302" s="241"/>
      <c r="C302" s="251"/>
      <c r="D302" s="251"/>
      <c r="E302" s="251"/>
      <c r="F302" s="241"/>
      <c r="G302" s="241"/>
      <c r="H302" s="241"/>
      <c r="I302" s="252"/>
      <c r="J302" s="251"/>
      <c r="K302" s="253"/>
      <c r="L302" s="253"/>
      <c r="M302" s="253"/>
    </row>
    <row r="303" spans="1:13" ht="12.75">
      <c r="A303" s="241"/>
      <c r="B303" s="241"/>
      <c r="C303" s="251"/>
      <c r="D303" s="251"/>
      <c r="E303" s="251"/>
      <c r="F303" s="241"/>
      <c r="G303" s="241"/>
      <c r="H303" s="241"/>
      <c r="I303" s="252"/>
      <c r="J303" s="251"/>
      <c r="K303" s="253"/>
      <c r="L303" s="253"/>
      <c r="M303" s="253"/>
    </row>
    <row r="304" spans="1:13" ht="12.75">
      <c r="A304" s="241"/>
      <c r="B304" s="241"/>
      <c r="C304" s="251"/>
      <c r="D304" s="251"/>
      <c r="E304" s="251"/>
      <c r="F304" s="241"/>
      <c r="G304" s="241"/>
      <c r="H304" s="241"/>
      <c r="I304" s="252"/>
      <c r="J304" s="251"/>
      <c r="K304" s="253"/>
      <c r="L304" s="253"/>
      <c r="M304" s="253"/>
    </row>
    <row r="305" spans="1:13" ht="12.75">
      <c r="A305" s="241"/>
      <c r="B305" s="241"/>
      <c r="C305" s="251"/>
      <c r="D305" s="251"/>
      <c r="E305" s="251"/>
      <c r="F305" s="241"/>
      <c r="G305" s="241"/>
      <c r="H305" s="241"/>
      <c r="I305" s="252"/>
      <c r="J305" s="251"/>
      <c r="K305" s="253"/>
      <c r="L305" s="253"/>
      <c r="M305" s="253"/>
    </row>
    <row r="306" spans="1:13" ht="12.75">
      <c r="A306" s="241"/>
      <c r="B306" s="241"/>
      <c r="C306" s="251"/>
      <c r="D306" s="251"/>
      <c r="E306" s="251"/>
      <c r="F306" s="241"/>
      <c r="G306" s="241"/>
      <c r="H306" s="241"/>
      <c r="I306" s="252"/>
      <c r="J306" s="251"/>
      <c r="K306" s="253"/>
      <c r="L306" s="253"/>
      <c r="M306" s="253"/>
    </row>
    <row r="307" spans="1:13" ht="12.75">
      <c r="A307" s="241"/>
      <c r="B307" s="241"/>
      <c r="C307" s="251"/>
      <c r="D307" s="251"/>
      <c r="E307" s="251"/>
      <c r="F307" s="241"/>
      <c r="G307" s="241"/>
      <c r="H307" s="241"/>
      <c r="I307" s="252"/>
      <c r="J307" s="251"/>
      <c r="K307" s="253"/>
      <c r="L307" s="253"/>
      <c r="M307" s="253"/>
    </row>
    <row r="308" spans="1:13" ht="12.75">
      <c r="A308" s="241"/>
      <c r="B308" s="241"/>
      <c r="C308" s="251"/>
      <c r="D308" s="251"/>
      <c r="E308" s="251"/>
      <c r="F308" s="241"/>
      <c r="G308" s="241"/>
      <c r="H308" s="241"/>
      <c r="I308" s="252"/>
      <c r="J308" s="251"/>
      <c r="K308" s="253"/>
      <c r="L308" s="253"/>
      <c r="M308" s="253"/>
    </row>
    <row r="309" spans="1:13" ht="12.75">
      <c r="A309" s="241"/>
      <c r="B309" s="241"/>
      <c r="C309" s="251"/>
      <c r="D309" s="251"/>
      <c r="E309" s="251"/>
      <c r="F309" s="241"/>
      <c r="G309" s="241"/>
      <c r="H309" s="241"/>
      <c r="I309" s="252"/>
      <c r="J309" s="251"/>
      <c r="K309" s="253"/>
      <c r="L309" s="253"/>
      <c r="M309" s="253"/>
    </row>
    <row r="310" spans="1:13" ht="12.75">
      <c r="A310" s="241"/>
      <c r="B310" s="241"/>
      <c r="C310" s="251"/>
      <c r="D310" s="251"/>
      <c r="E310" s="251"/>
      <c r="F310" s="241"/>
      <c r="G310" s="241"/>
      <c r="H310" s="241"/>
      <c r="I310" s="252"/>
      <c r="J310" s="251"/>
      <c r="K310" s="253"/>
      <c r="L310" s="253"/>
      <c r="M310" s="253"/>
    </row>
    <row r="311" spans="1:13" ht="12.75">
      <c r="A311" s="241"/>
      <c r="B311" s="241"/>
      <c r="C311" s="251"/>
      <c r="D311" s="251"/>
      <c r="E311" s="251"/>
      <c r="F311" s="241"/>
      <c r="G311" s="241"/>
      <c r="H311" s="241"/>
      <c r="I311" s="252"/>
      <c r="J311" s="251"/>
      <c r="K311" s="253"/>
      <c r="L311" s="253"/>
      <c r="M311" s="253"/>
    </row>
    <row r="312" spans="1:13" ht="12.75">
      <c r="A312" s="241"/>
      <c r="B312" s="241"/>
      <c r="C312" s="251"/>
      <c r="D312" s="251"/>
      <c r="E312" s="251"/>
      <c r="F312" s="241"/>
      <c r="G312" s="241"/>
      <c r="H312" s="241"/>
      <c r="I312" s="252"/>
      <c r="J312" s="251"/>
      <c r="K312" s="253"/>
      <c r="L312" s="253"/>
      <c r="M312" s="253"/>
    </row>
    <row r="313" spans="1:13" ht="12.75">
      <c r="A313" s="241"/>
      <c r="B313" s="241"/>
      <c r="C313" s="251"/>
      <c r="D313" s="251"/>
      <c r="E313" s="251"/>
      <c r="F313" s="241"/>
      <c r="G313" s="241"/>
      <c r="H313" s="241"/>
      <c r="I313" s="252"/>
      <c r="J313" s="251"/>
      <c r="K313" s="253"/>
      <c r="L313" s="253"/>
      <c r="M313" s="253"/>
    </row>
    <row r="314" spans="1:13" ht="12.75">
      <c r="A314" s="241"/>
      <c r="B314" s="241"/>
      <c r="C314" s="251"/>
      <c r="D314" s="251"/>
      <c r="E314" s="251"/>
      <c r="F314" s="241"/>
      <c r="G314" s="241"/>
      <c r="H314" s="241"/>
      <c r="I314" s="252"/>
      <c r="J314" s="251"/>
      <c r="K314" s="253"/>
      <c r="L314" s="253"/>
      <c r="M314" s="253"/>
    </row>
    <row r="315" spans="1:13" ht="12.75">
      <c r="A315" s="241"/>
      <c r="B315" s="241"/>
      <c r="C315" s="251"/>
      <c r="D315" s="251"/>
      <c r="E315" s="251"/>
      <c r="F315" s="241"/>
      <c r="G315" s="241"/>
      <c r="H315" s="241"/>
      <c r="I315" s="252"/>
      <c r="J315" s="251"/>
      <c r="K315" s="253"/>
      <c r="L315" s="253"/>
      <c r="M315" s="253"/>
    </row>
    <row r="316" spans="1:13" ht="12.75">
      <c r="A316" s="241"/>
      <c r="B316" s="241"/>
      <c r="C316" s="251"/>
      <c r="D316" s="251"/>
      <c r="E316" s="251"/>
      <c r="F316" s="241"/>
      <c r="G316" s="241"/>
      <c r="H316" s="241"/>
      <c r="I316" s="252"/>
      <c r="J316" s="251"/>
      <c r="K316" s="253"/>
      <c r="L316" s="253"/>
      <c r="M316" s="253"/>
    </row>
    <row r="317" spans="1:13" ht="12.75">
      <c r="A317" s="241"/>
      <c r="B317" s="241"/>
      <c r="C317" s="251"/>
      <c r="D317" s="251"/>
      <c r="E317" s="251"/>
      <c r="F317" s="241"/>
      <c r="G317" s="241"/>
      <c r="H317" s="241"/>
      <c r="I317" s="252"/>
      <c r="J317" s="251"/>
      <c r="K317" s="253"/>
      <c r="L317" s="253"/>
      <c r="M317" s="253"/>
    </row>
    <row r="318" spans="1:13" ht="12.75">
      <c r="A318" s="241"/>
      <c r="B318" s="241"/>
      <c r="C318" s="251"/>
      <c r="D318" s="251"/>
      <c r="E318" s="251"/>
      <c r="F318" s="241"/>
      <c r="G318" s="241"/>
      <c r="H318" s="241"/>
      <c r="I318" s="252"/>
      <c r="J318" s="251"/>
      <c r="K318" s="253"/>
      <c r="L318" s="253"/>
      <c r="M318" s="253"/>
    </row>
    <row r="319" spans="1:13" ht="12.75">
      <c r="A319" s="241"/>
      <c r="B319" s="241"/>
      <c r="C319" s="251"/>
      <c r="D319" s="251"/>
      <c r="E319" s="251"/>
      <c r="F319" s="241"/>
      <c r="G319" s="241"/>
      <c r="H319" s="241"/>
      <c r="I319" s="252"/>
      <c r="J319" s="251"/>
      <c r="K319" s="253"/>
      <c r="L319" s="253"/>
      <c r="M319" s="253"/>
    </row>
    <row r="320" spans="1:13" ht="12.75">
      <c r="A320" s="241"/>
      <c r="B320" s="241"/>
      <c r="C320" s="251"/>
      <c r="D320" s="251"/>
      <c r="E320" s="251"/>
      <c r="F320" s="241"/>
      <c r="G320" s="241"/>
      <c r="H320" s="241"/>
      <c r="I320" s="252"/>
      <c r="J320" s="251"/>
      <c r="K320" s="253"/>
      <c r="L320" s="253"/>
      <c r="M320" s="253"/>
    </row>
    <row r="321" spans="1:13" ht="12.75">
      <c r="A321" s="241"/>
      <c r="B321" s="241"/>
      <c r="C321" s="251"/>
      <c r="D321" s="251"/>
      <c r="E321" s="251"/>
      <c r="F321" s="241"/>
      <c r="G321" s="241"/>
      <c r="H321" s="241"/>
      <c r="I321" s="252"/>
      <c r="J321" s="251"/>
      <c r="K321" s="253"/>
      <c r="L321" s="253"/>
      <c r="M321" s="253"/>
    </row>
    <row r="322" spans="1:13" ht="12.75">
      <c r="A322" s="241"/>
      <c r="B322" s="241"/>
      <c r="C322" s="251"/>
      <c r="D322" s="251"/>
      <c r="E322" s="251"/>
      <c r="F322" s="241"/>
      <c r="G322" s="241"/>
      <c r="H322" s="241"/>
      <c r="I322" s="252"/>
      <c r="J322" s="251"/>
      <c r="K322" s="253"/>
      <c r="L322" s="253"/>
      <c r="M322" s="253"/>
    </row>
    <row r="323" spans="1:13" ht="12.75">
      <c r="A323" s="241"/>
      <c r="B323" s="241"/>
      <c r="C323" s="251"/>
      <c r="D323" s="251"/>
      <c r="E323" s="251"/>
      <c r="F323" s="241"/>
      <c r="G323" s="241"/>
      <c r="H323" s="241"/>
      <c r="I323" s="252"/>
      <c r="J323" s="251"/>
      <c r="K323" s="253"/>
      <c r="L323" s="253"/>
      <c r="M323" s="253"/>
    </row>
    <row r="324" spans="1:13" ht="12.75">
      <c r="A324" s="241"/>
      <c r="B324" s="241"/>
      <c r="C324" s="251"/>
      <c r="D324" s="251"/>
      <c r="E324" s="251"/>
      <c r="F324" s="241"/>
      <c r="G324" s="241"/>
      <c r="H324" s="241"/>
      <c r="I324" s="252"/>
      <c r="J324" s="251"/>
      <c r="K324" s="253"/>
      <c r="L324" s="253"/>
      <c r="M324" s="253"/>
    </row>
    <row r="325" spans="1:13" ht="12.75">
      <c r="A325" s="241"/>
      <c r="B325" s="241"/>
      <c r="C325" s="251"/>
      <c r="D325" s="251"/>
      <c r="E325" s="251"/>
      <c r="F325" s="241"/>
      <c r="G325" s="241"/>
      <c r="H325" s="241"/>
      <c r="I325" s="252"/>
      <c r="J325" s="251"/>
      <c r="K325" s="253"/>
      <c r="L325" s="253"/>
      <c r="M325" s="253"/>
    </row>
    <row r="326" spans="1:13" ht="12.75">
      <c r="A326" s="241"/>
      <c r="B326" s="241"/>
      <c r="C326" s="251"/>
      <c r="D326" s="251"/>
      <c r="E326" s="251"/>
      <c r="F326" s="241"/>
      <c r="G326" s="241"/>
      <c r="H326" s="241"/>
      <c r="I326" s="252"/>
      <c r="J326" s="251"/>
      <c r="K326" s="253"/>
      <c r="L326" s="253"/>
      <c r="M326" s="253"/>
    </row>
    <row r="327" spans="1:13" ht="12.75">
      <c r="A327" s="241"/>
      <c r="B327" s="241"/>
      <c r="C327" s="251"/>
      <c r="D327" s="251"/>
      <c r="E327" s="251"/>
      <c r="F327" s="241"/>
      <c r="G327" s="241"/>
      <c r="H327" s="241"/>
      <c r="I327" s="252"/>
      <c r="J327" s="251"/>
      <c r="K327" s="253"/>
      <c r="L327" s="253"/>
      <c r="M327" s="253"/>
    </row>
    <row r="328" spans="1:13" ht="12.75">
      <c r="A328" s="241"/>
      <c r="B328" s="241"/>
      <c r="C328" s="251"/>
      <c r="D328" s="251"/>
      <c r="E328" s="251"/>
      <c r="F328" s="241"/>
      <c r="G328" s="241"/>
      <c r="H328" s="241"/>
      <c r="I328" s="252"/>
      <c r="J328" s="251"/>
      <c r="K328" s="253"/>
      <c r="L328" s="253"/>
      <c r="M328" s="253"/>
    </row>
    <row r="329" spans="1:13" ht="12.75">
      <c r="A329" s="241"/>
      <c r="B329" s="241"/>
      <c r="C329" s="251"/>
      <c r="D329" s="251"/>
      <c r="E329" s="251"/>
      <c r="F329" s="241"/>
      <c r="G329" s="241"/>
      <c r="H329" s="241"/>
      <c r="I329" s="252"/>
      <c r="J329" s="251"/>
      <c r="K329" s="253"/>
      <c r="L329" s="253"/>
      <c r="M329" s="253"/>
    </row>
    <row r="330" spans="1:13" ht="12.75">
      <c r="A330" s="241"/>
      <c r="B330" s="241"/>
      <c r="C330" s="251"/>
      <c r="D330" s="251"/>
      <c r="E330" s="251"/>
      <c r="F330" s="241"/>
      <c r="G330" s="241"/>
      <c r="H330" s="241"/>
      <c r="I330" s="252"/>
      <c r="J330" s="251"/>
      <c r="K330" s="253"/>
      <c r="L330" s="253"/>
      <c r="M330" s="253"/>
    </row>
    <row r="331" spans="1:13" ht="12.75">
      <c r="A331" s="241"/>
      <c r="B331" s="241"/>
      <c r="C331" s="251"/>
      <c r="D331" s="251"/>
      <c r="E331" s="251"/>
      <c r="F331" s="241"/>
      <c r="G331" s="241"/>
      <c r="H331" s="241"/>
      <c r="I331" s="252"/>
      <c r="J331" s="251"/>
      <c r="K331" s="253"/>
      <c r="L331" s="253"/>
      <c r="M331" s="253"/>
    </row>
    <row r="332" spans="1:13" ht="12.75">
      <c r="A332" s="241"/>
      <c r="B332" s="241"/>
      <c r="C332" s="251"/>
      <c r="D332" s="251"/>
      <c r="E332" s="251"/>
      <c r="F332" s="241"/>
      <c r="G332" s="241"/>
      <c r="H332" s="241"/>
      <c r="I332" s="252"/>
      <c r="J332" s="251"/>
      <c r="K332" s="253"/>
      <c r="L332" s="253"/>
      <c r="M332" s="253"/>
    </row>
    <row r="333" spans="1:13" ht="12.75">
      <c r="A333" s="241"/>
      <c r="B333" s="241"/>
      <c r="C333" s="251"/>
      <c r="D333" s="251"/>
      <c r="E333" s="251"/>
      <c r="F333" s="241"/>
      <c r="G333" s="241"/>
      <c r="H333" s="241"/>
      <c r="I333" s="252"/>
      <c r="J333" s="251"/>
      <c r="K333" s="253"/>
      <c r="L333" s="253"/>
      <c r="M333" s="253"/>
    </row>
    <row r="334" spans="1:13" ht="12.75">
      <c r="A334" s="241"/>
      <c r="B334" s="241"/>
      <c r="C334" s="251"/>
      <c r="D334" s="251"/>
      <c r="E334" s="251"/>
      <c r="F334" s="241"/>
      <c r="G334" s="241"/>
      <c r="H334" s="241"/>
      <c r="I334" s="252"/>
      <c r="J334" s="251"/>
      <c r="K334" s="253"/>
      <c r="L334" s="253"/>
      <c r="M334" s="253"/>
    </row>
    <row r="335" spans="1:13" ht="12.75">
      <c r="A335" s="241"/>
      <c r="B335" s="241"/>
      <c r="C335" s="251"/>
      <c r="D335" s="251"/>
      <c r="E335" s="251"/>
      <c r="F335" s="241"/>
      <c r="G335" s="241"/>
      <c r="H335" s="241"/>
      <c r="I335" s="252"/>
      <c r="J335" s="251"/>
      <c r="K335" s="253"/>
      <c r="L335" s="253"/>
      <c r="M335" s="253"/>
    </row>
    <row r="336" spans="1:13" ht="12.75">
      <c r="A336" s="241"/>
      <c r="B336" s="241"/>
      <c r="C336" s="251"/>
      <c r="D336" s="251"/>
      <c r="E336" s="251"/>
      <c r="F336" s="241"/>
      <c r="G336" s="241"/>
      <c r="H336" s="241"/>
      <c r="I336" s="252"/>
      <c r="J336" s="251"/>
      <c r="K336" s="253"/>
      <c r="L336" s="253"/>
      <c r="M336" s="253"/>
    </row>
    <row r="337" spans="1:13" ht="12.75">
      <c r="A337" s="241"/>
      <c r="B337" s="241"/>
      <c r="C337" s="251"/>
      <c r="D337" s="251"/>
      <c r="E337" s="251"/>
      <c r="F337" s="241"/>
      <c r="G337" s="241"/>
      <c r="H337" s="241"/>
      <c r="I337" s="252"/>
      <c r="J337" s="251"/>
      <c r="K337" s="253"/>
      <c r="L337" s="253"/>
      <c r="M337" s="253"/>
    </row>
    <row r="338" spans="1:13" ht="12.75">
      <c r="A338" s="241"/>
      <c r="B338" s="241"/>
      <c r="C338" s="251"/>
      <c r="D338" s="251"/>
      <c r="E338" s="251"/>
      <c r="F338" s="241"/>
      <c r="G338" s="241"/>
      <c r="H338" s="241"/>
      <c r="I338" s="252"/>
      <c r="J338" s="251"/>
      <c r="K338" s="253"/>
      <c r="L338" s="253"/>
      <c r="M338" s="253"/>
    </row>
    <row r="339" spans="1:13" ht="12.75">
      <c r="A339" s="241"/>
      <c r="B339" s="241"/>
      <c r="C339" s="251"/>
      <c r="D339" s="251"/>
      <c r="E339" s="251"/>
      <c r="F339" s="241"/>
      <c r="G339" s="241"/>
      <c r="H339" s="241"/>
      <c r="I339" s="252"/>
      <c r="J339" s="251"/>
      <c r="K339" s="253"/>
      <c r="L339" s="253"/>
      <c r="M339" s="253"/>
    </row>
    <row r="340" spans="1:13" ht="12.75">
      <c r="A340" s="241"/>
      <c r="B340" s="241"/>
      <c r="C340" s="251"/>
      <c r="D340" s="251"/>
      <c r="E340" s="251"/>
      <c r="F340" s="241"/>
      <c r="G340" s="241"/>
      <c r="H340" s="241"/>
      <c r="I340" s="252"/>
      <c r="J340" s="251"/>
      <c r="K340" s="253"/>
      <c r="L340" s="253"/>
      <c r="M340" s="253"/>
    </row>
    <row r="341" spans="1:13" ht="12.75">
      <c r="A341" s="241"/>
      <c r="B341" s="241"/>
      <c r="C341" s="251"/>
      <c r="D341" s="251"/>
      <c r="E341" s="251"/>
      <c r="F341" s="241"/>
      <c r="G341" s="241"/>
      <c r="H341" s="241"/>
      <c r="I341" s="252"/>
      <c r="J341" s="251"/>
      <c r="K341" s="253"/>
      <c r="L341" s="253"/>
      <c r="M341" s="253"/>
    </row>
    <row r="342" spans="1:13" ht="12.75">
      <c r="A342" s="241"/>
      <c r="B342" s="241"/>
      <c r="C342" s="251"/>
      <c r="D342" s="251"/>
      <c r="E342" s="251"/>
      <c r="F342" s="241"/>
      <c r="G342" s="241"/>
      <c r="H342" s="241"/>
      <c r="I342" s="252"/>
      <c r="J342" s="251"/>
      <c r="K342" s="253"/>
      <c r="L342" s="253"/>
      <c r="M342" s="253"/>
    </row>
    <row r="343" spans="1:13" ht="12.75">
      <c r="A343" s="241"/>
      <c r="B343" s="241"/>
      <c r="C343" s="251"/>
      <c r="D343" s="251"/>
      <c r="E343" s="251"/>
      <c r="F343" s="241"/>
      <c r="G343" s="241"/>
      <c r="H343" s="241"/>
      <c r="I343" s="252"/>
      <c r="J343" s="251"/>
      <c r="K343" s="253"/>
      <c r="L343" s="253"/>
      <c r="M343" s="253"/>
    </row>
    <row r="344" spans="1:13" ht="12.75">
      <c r="A344" s="241"/>
      <c r="B344" s="241"/>
      <c r="C344" s="251"/>
      <c r="D344" s="251"/>
      <c r="E344" s="251"/>
      <c r="F344" s="241"/>
      <c r="G344" s="241"/>
      <c r="H344" s="241"/>
      <c r="I344" s="252"/>
      <c r="J344" s="251"/>
      <c r="K344" s="253"/>
      <c r="L344" s="253"/>
      <c r="M344" s="253"/>
    </row>
    <row r="345" spans="1:13" ht="12.75">
      <c r="A345" s="241"/>
      <c r="B345" s="241"/>
      <c r="C345" s="251"/>
      <c r="D345" s="251"/>
      <c r="E345" s="251"/>
      <c r="F345" s="241"/>
      <c r="G345" s="241"/>
      <c r="H345" s="241"/>
      <c r="I345" s="252"/>
      <c r="J345" s="251"/>
      <c r="K345" s="253"/>
      <c r="L345" s="253"/>
      <c r="M345" s="253"/>
    </row>
    <row r="346" spans="1:13" ht="12.75">
      <c r="A346" s="241"/>
      <c r="B346" s="241"/>
      <c r="C346" s="251"/>
      <c r="D346" s="251"/>
      <c r="E346" s="251"/>
      <c r="F346" s="241"/>
      <c r="G346" s="241"/>
      <c r="H346" s="241"/>
      <c r="I346" s="252"/>
      <c r="J346" s="251"/>
      <c r="K346" s="253"/>
      <c r="L346" s="253"/>
      <c r="M346" s="253"/>
    </row>
    <row r="347" spans="1:13" ht="12.75">
      <c r="A347" s="241"/>
      <c r="B347" s="241"/>
      <c r="C347" s="251"/>
      <c r="D347" s="251"/>
      <c r="E347" s="251"/>
      <c r="F347" s="241"/>
      <c r="G347" s="241"/>
      <c r="H347" s="241"/>
      <c r="I347" s="252"/>
      <c r="J347" s="251"/>
      <c r="K347" s="253"/>
      <c r="L347" s="253"/>
      <c r="M347" s="253"/>
    </row>
    <row r="348" spans="1:13" ht="12.75">
      <c r="A348" s="241"/>
      <c r="B348" s="241"/>
      <c r="C348" s="251"/>
      <c r="D348" s="251"/>
      <c r="E348" s="251"/>
      <c r="F348" s="241"/>
      <c r="G348" s="241"/>
      <c r="H348" s="241"/>
      <c r="I348" s="252"/>
      <c r="J348" s="251"/>
      <c r="K348" s="253"/>
      <c r="L348" s="253"/>
      <c r="M348" s="253"/>
    </row>
    <row r="349" spans="1:13" ht="12.75">
      <c r="A349" s="241"/>
      <c r="B349" s="241"/>
      <c r="C349" s="251"/>
      <c r="D349" s="251"/>
      <c r="E349" s="251"/>
      <c r="F349" s="241"/>
      <c r="G349" s="241"/>
      <c r="H349" s="241"/>
      <c r="I349" s="252"/>
      <c r="J349" s="251"/>
      <c r="K349" s="253"/>
      <c r="L349" s="253"/>
      <c r="M349" s="253"/>
    </row>
    <row r="350" spans="1:13" ht="12.75">
      <c r="A350" s="241"/>
      <c r="B350" s="241"/>
      <c r="C350" s="251"/>
      <c r="D350" s="251"/>
      <c r="E350" s="251"/>
      <c r="F350" s="241"/>
      <c r="G350" s="241"/>
      <c r="H350" s="241"/>
      <c r="I350" s="252"/>
      <c r="J350" s="251"/>
      <c r="K350" s="253"/>
      <c r="L350" s="253"/>
      <c r="M350" s="253"/>
    </row>
    <row r="351" spans="1:13" ht="12.75">
      <c r="A351" s="241"/>
      <c r="B351" s="241"/>
      <c r="C351" s="251"/>
      <c r="D351" s="251"/>
      <c r="E351" s="251"/>
      <c r="F351" s="241"/>
      <c r="G351" s="241"/>
      <c r="H351" s="241"/>
      <c r="I351" s="252"/>
      <c r="J351" s="251"/>
      <c r="K351" s="253"/>
      <c r="L351" s="253"/>
      <c r="M351" s="253"/>
    </row>
    <row r="352" spans="1:13" ht="12.75">
      <c r="A352" s="241"/>
      <c r="B352" s="241"/>
      <c r="C352" s="251"/>
      <c r="D352" s="251"/>
      <c r="E352" s="251"/>
      <c r="F352" s="241"/>
      <c r="G352" s="241"/>
      <c r="H352" s="241"/>
      <c r="I352" s="252"/>
      <c r="J352" s="251"/>
      <c r="K352" s="253"/>
      <c r="L352" s="253"/>
      <c r="M352" s="253"/>
    </row>
    <row r="353" spans="1:13" ht="12.75">
      <c r="A353" s="241"/>
      <c r="B353" s="241"/>
      <c r="C353" s="251"/>
      <c r="D353" s="251"/>
      <c r="E353" s="251"/>
      <c r="F353" s="241"/>
      <c r="G353" s="241"/>
      <c r="H353" s="241"/>
      <c r="I353" s="252"/>
      <c r="J353" s="251"/>
      <c r="K353" s="253"/>
      <c r="L353" s="253"/>
      <c r="M353" s="253"/>
    </row>
    <row r="354" spans="1:13" ht="12.75">
      <c r="A354" s="241"/>
      <c r="B354" s="241"/>
      <c r="C354" s="251"/>
      <c r="D354" s="251"/>
      <c r="E354" s="251"/>
      <c r="F354" s="241"/>
      <c r="G354" s="241"/>
      <c r="H354" s="241"/>
      <c r="I354" s="252"/>
      <c r="J354" s="251"/>
      <c r="K354" s="253"/>
      <c r="L354" s="253"/>
      <c r="M354" s="253"/>
    </row>
    <row r="355" spans="1:13" ht="12.75">
      <c r="A355" s="241"/>
      <c r="B355" s="241"/>
      <c r="C355" s="251"/>
      <c r="D355" s="251"/>
      <c r="E355" s="251"/>
      <c r="F355" s="241"/>
      <c r="G355" s="241"/>
      <c r="H355" s="241"/>
      <c r="I355" s="252"/>
      <c r="J355" s="251"/>
      <c r="K355" s="253"/>
      <c r="L355" s="253"/>
      <c r="M355" s="253"/>
    </row>
    <row r="356" spans="1:13" ht="12.75">
      <c r="A356" s="241"/>
      <c r="B356" s="241"/>
      <c r="C356" s="251"/>
      <c r="D356" s="251"/>
      <c r="E356" s="251"/>
      <c r="F356" s="241"/>
      <c r="G356" s="241"/>
      <c r="H356" s="241"/>
      <c r="I356" s="252"/>
      <c r="J356" s="251"/>
      <c r="K356" s="253"/>
      <c r="L356" s="253"/>
      <c r="M356" s="253"/>
    </row>
    <row r="357" spans="1:13" ht="12.75">
      <c r="A357" s="241"/>
      <c r="B357" s="241"/>
      <c r="C357" s="251"/>
      <c r="D357" s="251"/>
      <c r="E357" s="251"/>
      <c r="F357" s="241"/>
      <c r="G357" s="241"/>
      <c r="H357" s="241"/>
      <c r="I357" s="252"/>
      <c r="J357" s="251"/>
      <c r="K357" s="253"/>
      <c r="L357" s="253"/>
      <c r="M357" s="253"/>
    </row>
    <row r="358" spans="1:13" ht="12.75">
      <c r="A358" s="241"/>
      <c r="B358" s="241"/>
      <c r="C358" s="251"/>
      <c r="D358" s="251"/>
      <c r="E358" s="251"/>
      <c r="F358" s="241"/>
      <c r="G358" s="241"/>
      <c r="H358" s="241"/>
      <c r="I358" s="252"/>
      <c r="J358" s="251"/>
      <c r="K358" s="253"/>
      <c r="L358" s="253"/>
      <c r="M358" s="253"/>
    </row>
    <row r="359" spans="1:13" ht="12.75">
      <c r="A359" s="241"/>
      <c r="B359" s="241"/>
      <c r="C359" s="251"/>
      <c r="D359" s="251"/>
      <c r="E359" s="251"/>
      <c r="F359" s="241"/>
      <c r="G359" s="241"/>
      <c r="H359" s="241"/>
      <c r="I359" s="252"/>
      <c r="J359" s="251"/>
      <c r="K359" s="253"/>
      <c r="L359" s="253"/>
      <c r="M359" s="253"/>
    </row>
    <row r="360" spans="1:13" ht="12.75">
      <c r="A360" s="241"/>
      <c r="B360" s="241"/>
      <c r="C360" s="251"/>
      <c r="D360" s="251"/>
      <c r="E360" s="251"/>
      <c r="F360" s="241"/>
      <c r="G360" s="241"/>
      <c r="H360" s="241"/>
      <c r="I360" s="252"/>
      <c r="J360" s="251"/>
      <c r="K360" s="253"/>
      <c r="L360" s="253"/>
      <c r="M360" s="253"/>
    </row>
    <row r="361" spans="1:13" ht="12.75">
      <c r="A361" s="241"/>
      <c r="B361" s="241"/>
      <c r="C361" s="251"/>
      <c r="D361" s="251"/>
      <c r="E361" s="251"/>
      <c r="F361" s="241"/>
      <c r="G361" s="241"/>
      <c r="H361" s="241"/>
      <c r="I361" s="252"/>
      <c r="J361" s="251"/>
      <c r="K361" s="253"/>
      <c r="L361" s="253"/>
      <c r="M361" s="253"/>
    </row>
    <row r="362" spans="1:13" ht="12.75">
      <c r="A362" s="241"/>
      <c r="B362" s="241"/>
      <c r="C362" s="251"/>
      <c r="D362" s="251"/>
      <c r="E362" s="251"/>
      <c r="F362" s="241"/>
      <c r="G362" s="241"/>
      <c r="H362" s="241"/>
      <c r="I362" s="252"/>
      <c r="J362" s="251"/>
      <c r="K362" s="253"/>
      <c r="L362" s="253"/>
      <c r="M362" s="253"/>
    </row>
    <row r="363" spans="1:13" ht="12.75">
      <c r="A363" s="241"/>
      <c r="B363" s="241"/>
      <c r="C363" s="251"/>
      <c r="D363" s="251"/>
      <c r="E363" s="251"/>
      <c r="F363" s="241"/>
      <c r="G363" s="241"/>
      <c r="H363" s="241"/>
      <c r="I363" s="252"/>
      <c r="J363" s="251"/>
      <c r="K363" s="253"/>
      <c r="L363" s="253"/>
      <c r="M363" s="253"/>
    </row>
    <row r="364" spans="1:13" ht="12.75">
      <c r="A364" s="241"/>
      <c r="B364" s="241"/>
      <c r="C364" s="251"/>
      <c r="D364" s="251"/>
      <c r="E364" s="251"/>
      <c r="F364" s="241"/>
      <c r="G364" s="241"/>
      <c r="H364" s="241"/>
      <c r="I364" s="252"/>
      <c r="J364" s="251"/>
      <c r="K364" s="253"/>
      <c r="L364" s="253"/>
      <c r="M364" s="253"/>
    </row>
    <row r="365" spans="1:13" ht="12.75">
      <c r="A365" s="241"/>
      <c r="B365" s="241"/>
      <c r="C365" s="251"/>
      <c r="D365" s="251"/>
      <c r="E365" s="251"/>
      <c r="F365" s="241"/>
      <c r="G365" s="241"/>
      <c r="H365" s="241"/>
      <c r="I365" s="252"/>
      <c r="J365" s="251"/>
      <c r="K365" s="253"/>
      <c r="L365" s="253"/>
      <c r="M365" s="253"/>
    </row>
    <row r="366" spans="1:13" ht="12.75">
      <c r="A366" s="241"/>
      <c r="B366" s="241"/>
      <c r="C366" s="251"/>
      <c r="D366" s="251"/>
      <c r="E366" s="251"/>
      <c r="F366" s="241"/>
      <c r="G366" s="241"/>
      <c r="H366" s="241"/>
      <c r="I366" s="252"/>
      <c r="J366" s="251"/>
      <c r="K366" s="253"/>
      <c r="L366" s="253"/>
      <c r="M366" s="253"/>
    </row>
    <row r="367" spans="1:13" ht="12.75">
      <c r="A367" s="241"/>
      <c r="B367" s="241"/>
      <c r="C367" s="251"/>
      <c r="D367" s="251"/>
      <c r="E367" s="251"/>
      <c r="F367" s="241"/>
      <c r="G367" s="241"/>
      <c r="H367" s="241"/>
      <c r="I367" s="252"/>
      <c r="J367" s="251"/>
      <c r="K367" s="253"/>
      <c r="L367" s="253"/>
      <c r="M367" s="253"/>
    </row>
    <row r="368" spans="1:13" ht="12.75">
      <c r="A368" s="241"/>
      <c r="B368" s="241"/>
      <c r="C368" s="251"/>
      <c r="D368" s="251"/>
      <c r="E368" s="251"/>
      <c r="F368" s="241"/>
      <c r="G368" s="241"/>
      <c r="H368" s="241"/>
      <c r="I368" s="252"/>
      <c r="J368" s="251"/>
      <c r="K368" s="253"/>
      <c r="L368" s="253"/>
      <c r="M368" s="253"/>
    </row>
    <row r="369" spans="1:13" ht="12.75">
      <c r="A369" s="241"/>
      <c r="B369" s="241"/>
      <c r="C369" s="251"/>
      <c r="D369" s="251"/>
      <c r="E369" s="251"/>
      <c r="F369" s="241"/>
      <c r="G369" s="241"/>
      <c r="H369" s="241"/>
      <c r="I369" s="252"/>
      <c r="J369" s="251"/>
      <c r="K369" s="253"/>
      <c r="L369" s="253"/>
      <c r="M369" s="253"/>
    </row>
    <row r="370" spans="1:13" ht="12.75">
      <c r="A370" s="241"/>
      <c r="B370" s="241"/>
      <c r="C370" s="251"/>
      <c r="D370" s="251"/>
      <c r="E370" s="251"/>
      <c r="F370" s="241"/>
      <c r="G370" s="241"/>
      <c r="H370" s="241"/>
      <c r="I370" s="252"/>
      <c r="J370" s="251"/>
      <c r="K370" s="253"/>
      <c r="L370" s="253"/>
      <c r="M370" s="253"/>
    </row>
    <row r="371" spans="1:13" ht="12.75">
      <c r="A371" s="241"/>
      <c r="B371" s="241"/>
      <c r="C371" s="251"/>
      <c r="D371" s="251"/>
      <c r="E371" s="251"/>
      <c r="F371" s="241"/>
      <c r="G371" s="241"/>
      <c r="H371" s="241"/>
      <c r="I371" s="252"/>
      <c r="J371" s="251"/>
      <c r="K371" s="253"/>
      <c r="L371" s="253"/>
      <c r="M371" s="253"/>
    </row>
    <row r="372" spans="1:13" ht="12.75">
      <c r="A372" s="241"/>
      <c r="B372" s="241"/>
      <c r="C372" s="251"/>
      <c r="D372" s="251"/>
      <c r="E372" s="251"/>
      <c r="F372" s="241"/>
      <c r="G372" s="241"/>
      <c r="H372" s="241"/>
      <c r="I372" s="252"/>
      <c r="J372" s="251"/>
      <c r="K372" s="253"/>
      <c r="L372" s="253"/>
      <c r="M372" s="253"/>
    </row>
    <row r="373" spans="1:13" ht="12.75">
      <c r="A373" s="241"/>
      <c r="B373" s="241"/>
      <c r="C373" s="251"/>
      <c r="D373" s="251"/>
      <c r="E373" s="251"/>
      <c r="F373" s="241"/>
      <c r="G373" s="241"/>
      <c r="H373" s="241"/>
      <c r="I373" s="252"/>
      <c r="J373" s="251"/>
      <c r="K373" s="253"/>
      <c r="L373" s="253"/>
      <c r="M373" s="253"/>
    </row>
    <row r="374" spans="1:13" ht="12.75">
      <c r="A374" s="241"/>
      <c r="B374" s="241"/>
      <c r="C374" s="251"/>
      <c r="D374" s="251"/>
      <c r="E374" s="251"/>
      <c r="F374" s="241"/>
      <c r="G374" s="241"/>
      <c r="H374" s="241"/>
      <c r="I374" s="252"/>
      <c r="J374" s="251"/>
      <c r="K374" s="253"/>
      <c r="L374" s="253"/>
      <c r="M374" s="253"/>
    </row>
    <row r="375" spans="1:13" ht="12.75">
      <c r="A375" s="241"/>
      <c r="B375" s="241"/>
      <c r="C375" s="251"/>
      <c r="D375" s="251"/>
      <c r="E375" s="251"/>
      <c r="F375" s="241"/>
      <c r="G375" s="241"/>
      <c r="H375" s="241"/>
      <c r="I375" s="252"/>
      <c r="J375" s="251"/>
      <c r="K375" s="253"/>
      <c r="L375" s="253"/>
      <c r="M375" s="253"/>
    </row>
    <row r="376" spans="1:13" ht="12.75">
      <c r="A376" s="241"/>
      <c r="B376" s="241"/>
      <c r="C376" s="251"/>
      <c r="D376" s="251"/>
      <c r="E376" s="251"/>
      <c r="F376" s="241"/>
      <c r="G376" s="241"/>
      <c r="H376" s="241"/>
      <c r="I376" s="252"/>
      <c r="J376" s="251"/>
      <c r="K376" s="253"/>
      <c r="L376" s="253"/>
      <c r="M376" s="253"/>
    </row>
    <row r="377" spans="1:13" ht="12.75">
      <c r="A377" s="241"/>
      <c r="B377" s="241"/>
      <c r="C377" s="251"/>
      <c r="D377" s="251"/>
      <c r="E377" s="251"/>
      <c r="F377" s="241"/>
      <c r="G377" s="241"/>
      <c r="H377" s="241"/>
      <c r="I377" s="252"/>
      <c r="J377" s="251"/>
      <c r="K377" s="253"/>
      <c r="L377" s="253"/>
      <c r="M377" s="253"/>
    </row>
    <row r="378" spans="1:13" ht="12.75">
      <c r="A378" s="241"/>
      <c r="B378" s="241"/>
      <c r="C378" s="251"/>
      <c r="D378" s="251"/>
      <c r="E378" s="251"/>
      <c r="F378" s="241"/>
      <c r="G378" s="241"/>
      <c r="H378" s="241"/>
      <c r="I378" s="252"/>
      <c r="J378" s="251"/>
      <c r="K378" s="253"/>
      <c r="L378" s="253"/>
      <c r="M378" s="253"/>
    </row>
    <row r="379" spans="1:13" ht="12.75">
      <c r="A379" s="241"/>
      <c r="B379" s="241"/>
      <c r="C379" s="251"/>
      <c r="D379" s="251"/>
      <c r="E379" s="251"/>
      <c r="F379" s="241"/>
      <c r="G379" s="241"/>
      <c r="H379" s="241"/>
      <c r="I379" s="252"/>
      <c r="J379" s="251"/>
      <c r="K379" s="253"/>
      <c r="L379" s="253"/>
      <c r="M379" s="253"/>
    </row>
    <row r="380" spans="1:13" ht="12.75">
      <c r="A380" s="241"/>
      <c r="B380" s="241"/>
      <c r="C380" s="251"/>
      <c r="D380" s="251"/>
      <c r="E380" s="251"/>
      <c r="F380" s="241"/>
      <c r="G380" s="241"/>
      <c r="H380" s="241"/>
      <c r="I380" s="252"/>
      <c r="J380" s="251"/>
      <c r="K380" s="253"/>
      <c r="L380" s="253"/>
      <c r="M380" s="253"/>
    </row>
    <row r="381" spans="1:13" ht="12.75">
      <c r="A381" s="241"/>
      <c r="B381" s="241"/>
      <c r="C381" s="251"/>
      <c r="D381" s="251"/>
      <c r="E381" s="251"/>
      <c r="F381" s="241"/>
      <c r="G381" s="241"/>
      <c r="H381" s="241"/>
      <c r="I381" s="252"/>
      <c r="J381" s="251"/>
      <c r="K381" s="253"/>
      <c r="L381" s="253"/>
      <c r="M381" s="253"/>
    </row>
    <row r="382" spans="1:13" ht="12.75">
      <c r="A382" s="241"/>
      <c r="B382" s="241"/>
      <c r="C382" s="251"/>
      <c r="D382" s="251"/>
      <c r="E382" s="251"/>
      <c r="F382" s="241"/>
      <c r="G382" s="241"/>
      <c r="H382" s="241"/>
      <c r="I382" s="252"/>
      <c r="J382" s="251"/>
      <c r="K382" s="253"/>
      <c r="L382" s="253"/>
      <c r="M382" s="253"/>
    </row>
    <row r="383" spans="1:13" ht="12.75">
      <c r="A383" s="241"/>
      <c r="B383" s="241"/>
      <c r="C383" s="251"/>
      <c r="D383" s="251"/>
      <c r="E383" s="251"/>
      <c r="F383" s="241"/>
      <c r="G383" s="241"/>
      <c r="H383" s="241"/>
      <c r="I383" s="252"/>
      <c r="J383" s="251"/>
      <c r="K383" s="253"/>
      <c r="L383" s="253"/>
      <c r="M383" s="253"/>
    </row>
    <row r="384" spans="1:13" ht="12.75">
      <c r="A384" s="241"/>
      <c r="B384" s="241"/>
      <c r="C384" s="251"/>
      <c r="D384" s="251"/>
      <c r="E384" s="251"/>
      <c r="F384" s="241"/>
      <c r="G384" s="241"/>
      <c r="H384" s="241"/>
      <c r="I384" s="252"/>
      <c r="J384" s="251"/>
      <c r="K384" s="253"/>
      <c r="L384" s="253"/>
      <c r="M384" s="253"/>
    </row>
    <row r="385" spans="1:13" ht="12.75">
      <c r="A385" s="241"/>
      <c r="B385" s="241"/>
      <c r="C385" s="251"/>
      <c r="D385" s="251"/>
      <c r="E385" s="251"/>
      <c r="F385" s="241"/>
      <c r="G385" s="241"/>
      <c r="H385" s="241"/>
      <c r="I385" s="252"/>
      <c r="J385" s="251"/>
      <c r="K385" s="253"/>
      <c r="L385" s="253"/>
      <c r="M385" s="253"/>
    </row>
    <row r="386" spans="1:13" ht="12.75">
      <c r="A386" s="241"/>
      <c r="B386" s="241"/>
      <c r="C386" s="251"/>
      <c r="D386" s="251"/>
      <c r="E386" s="251"/>
      <c r="F386" s="241"/>
      <c r="G386" s="241"/>
      <c r="H386" s="241"/>
      <c r="I386" s="252"/>
      <c r="J386" s="251"/>
      <c r="K386" s="253"/>
      <c r="L386" s="253"/>
      <c r="M386" s="253"/>
    </row>
    <row r="387" spans="1:13" ht="12.75">
      <c r="A387" s="241"/>
      <c r="B387" s="241"/>
      <c r="C387" s="251"/>
      <c r="D387" s="251"/>
      <c r="E387" s="251"/>
      <c r="F387" s="241"/>
      <c r="G387" s="241"/>
      <c r="H387" s="241"/>
      <c r="I387" s="252"/>
      <c r="J387" s="251"/>
      <c r="K387" s="253"/>
      <c r="L387" s="253"/>
      <c r="M387" s="253"/>
    </row>
    <row r="388" spans="1:13" ht="12.75">
      <c r="A388" s="241"/>
      <c r="B388" s="241"/>
      <c r="C388" s="251"/>
      <c r="D388" s="251"/>
      <c r="E388" s="251"/>
      <c r="F388" s="241"/>
      <c r="G388" s="241"/>
      <c r="H388" s="241"/>
      <c r="I388" s="252"/>
      <c r="J388" s="251"/>
      <c r="K388" s="253"/>
      <c r="L388" s="253"/>
      <c r="M388" s="253"/>
    </row>
    <row r="389" spans="1:13" ht="12.75">
      <c r="A389" s="241"/>
      <c r="B389" s="241"/>
      <c r="C389" s="251"/>
      <c r="D389" s="251"/>
      <c r="E389" s="251"/>
      <c r="F389" s="241"/>
      <c r="G389" s="241"/>
      <c r="H389" s="241"/>
      <c r="I389" s="252"/>
      <c r="J389" s="251"/>
      <c r="K389" s="253"/>
      <c r="L389" s="253"/>
      <c r="M389" s="253"/>
    </row>
    <row r="390" spans="1:13" ht="12.75">
      <c r="A390" s="241"/>
      <c r="B390" s="241"/>
      <c r="C390" s="251"/>
      <c r="D390" s="251"/>
      <c r="E390" s="251"/>
      <c r="F390" s="241"/>
      <c r="G390" s="241"/>
      <c r="H390" s="241"/>
      <c r="I390" s="252"/>
      <c r="J390" s="251"/>
      <c r="K390" s="253"/>
      <c r="L390" s="253"/>
      <c r="M390" s="253"/>
    </row>
    <row r="391" spans="1:13" ht="12.75">
      <c r="A391" s="241"/>
      <c r="B391" s="241"/>
      <c r="C391" s="251"/>
      <c r="D391" s="251"/>
      <c r="E391" s="251"/>
      <c r="F391" s="241"/>
      <c r="G391" s="241"/>
      <c r="H391" s="241"/>
      <c r="I391" s="252"/>
      <c r="J391" s="251"/>
      <c r="K391" s="253"/>
      <c r="L391" s="253"/>
      <c r="M391" s="253"/>
    </row>
    <row r="392" spans="1:13" ht="12.75">
      <c r="A392" s="241"/>
      <c r="B392" s="241"/>
      <c r="C392" s="251"/>
      <c r="D392" s="251"/>
      <c r="E392" s="251"/>
      <c r="F392" s="241"/>
      <c r="G392" s="241"/>
      <c r="H392" s="241"/>
      <c r="I392" s="252"/>
      <c r="J392" s="251"/>
      <c r="K392" s="253"/>
      <c r="L392" s="253"/>
      <c r="M392" s="253"/>
    </row>
    <row r="393" spans="1:13" ht="12.75">
      <c r="A393" s="241"/>
      <c r="B393" s="241"/>
      <c r="C393" s="251"/>
      <c r="D393" s="251"/>
      <c r="E393" s="251"/>
      <c r="F393" s="241"/>
      <c r="G393" s="241"/>
      <c r="H393" s="241"/>
      <c r="I393" s="252"/>
      <c r="J393" s="251"/>
      <c r="K393" s="253"/>
      <c r="L393" s="253"/>
      <c r="M393" s="253"/>
    </row>
    <row r="394" spans="1:13" ht="12.75">
      <c r="A394" s="241"/>
      <c r="B394" s="241"/>
      <c r="C394" s="251"/>
      <c r="D394" s="251"/>
      <c r="E394" s="251"/>
      <c r="F394" s="241"/>
      <c r="G394" s="241"/>
      <c r="H394" s="241"/>
      <c r="I394" s="252"/>
      <c r="J394" s="251"/>
      <c r="K394" s="253"/>
      <c r="L394" s="253"/>
      <c r="M394" s="253"/>
    </row>
    <row r="395" spans="1:13" ht="12.75">
      <c r="A395" s="241"/>
      <c r="B395" s="241"/>
      <c r="C395" s="251"/>
      <c r="D395" s="251"/>
      <c r="E395" s="251"/>
      <c r="F395" s="241"/>
      <c r="G395" s="241"/>
      <c r="H395" s="241"/>
      <c r="I395" s="252"/>
      <c r="J395" s="251"/>
      <c r="K395" s="253"/>
      <c r="L395" s="253"/>
      <c r="M395" s="253"/>
    </row>
    <row r="396" spans="1:13" ht="12.75">
      <c r="A396" s="241"/>
      <c r="B396" s="241"/>
      <c r="C396" s="251"/>
      <c r="D396" s="251"/>
      <c r="E396" s="251"/>
      <c r="F396" s="241"/>
      <c r="G396" s="241"/>
      <c r="H396" s="241"/>
      <c r="I396" s="252"/>
      <c r="J396" s="251"/>
      <c r="K396" s="253"/>
      <c r="L396" s="253"/>
      <c r="M396" s="253"/>
    </row>
    <row r="397" spans="1:13" ht="12.75">
      <c r="A397" s="241"/>
      <c r="B397" s="241"/>
      <c r="C397" s="251"/>
      <c r="D397" s="251"/>
      <c r="E397" s="251"/>
      <c r="F397" s="241"/>
      <c r="G397" s="241"/>
      <c r="H397" s="241"/>
      <c r="I397" s="252"/>
      <c r="J397" s="251"/>
      <c r="K397" s="253"/>
      <c r="L397" s="253"/>
      <c r="M397" s="253"/>
    </row>
    <row r="398" spans="1:13" ht="12.75">
      <c r="A398" s="241"/>
      <c r="B398" s="241"/>
      <c r="C398" s="251"/>
      <c r="D398" s="251"/>
      <c r="E398" s="251"/>
      <c r="F398" s="241"/>
      <c r="G398" s="241"/>
      <c r="H398" s="241"/>
      <c r="I398" s="252"/>
      <c r="J398" s="251"/>
      <c r="K398" s="253"/>
      <c r="L398" s="253"/>
      <c r="M398" s="253"/>
    </row>
    <row r="399" spans="1:13" ht="12.75">
      <c r="A399" s="241"/>
      <c r="B399" s="241"/>
      <c r="C399" s="251"/>
      <c r="D399" s="251"/>
      <c r="E399" s="251"/>
      <c r="F399" s="241"/>
      <c r="G399" s="241"/>
      <c r="H399" s="241"/>
      <c r="I399" s="252"/>
      <c r="J399" s="251"/>
      <c r="K399" s="253"/>
      <c r="L399" s="253"/>
      <c r="M399" s="253"/>
    </row>
    <row r="400" spans="1:13" ht="12.75">
      <c r="A400" s="241"/>
      <c r="B400" s="241"/>
      <c r="C400" s="251"/>
      <c r="D400" s="251"/>
      <c r="E400" s="251"/>
      <c r="F400" s="241"/>
      <c r="G400" s="241"/>
      <c r="H400" s="241"/>
      <c r="I400" s="252"/>
      <c r="J400" s="251"/>
      <c r="K400" s="253"/>
      <c r="L400" s="253"/>
      <c r="M400" s="253"/>
    </row>
    <row r="401" spans="1:13" ht="12.75">
      <c r="A401" s="241"/>
      <c r="B401" s="241"/>
      <c r="C401" s="251"/>
      <c r="D401" s="251"/>
      <c r="E401" s="251"/>
      <c r="F401" s="241"/>
      <c r="G401" s="241"/>
      <c r="H401" s="241"/>
      <c r="I401" s="252"/>
      <c r="J401" s="251"/>
      <c r="K401" s="253"/>
      <c r="L401" s="253"/>
      <c r="M401" s="253"/>
    </row>
    <row r="402" spans="1:13" ht="12.75">
      <c r="A402" s="241"/>
      <c r="B402" s="241"/>
      <c r="C402" s="251"/>
      <c r="D402" s="251"/>
      <c r="E402" s="251"/>
      <c r="F402" s="241"/>
      <c r="G402" s="241"/>
      <c r="H402" s="241"/>
      <c r="I402" s="252"/>
      <c r="J402" s="251"/>
      <c r="K402" s="253"/>
      <c r="L402" s="253"/>
      <c r="M402" s="253"/>
    </row>
    <row r="403" spans="1:13" ht="12.75">
      <c r="A403" s="241"/>
      <c r="B403" s="241"/>
      <c r="C403" s="251"/>
      <c r="D403" s="251"/>
      <c r="E403" s="251"/>
      <c r="F403" s="241"/>
      <c r="G403" s="241"/>
      <c r="H403" s="241"/>
      <c r="I403" s="252"/>
      <c r="J403" s="251"/>
      <c r="K403" s="253"/>
      <c r="L403" s="253"/>
      <c r="M403" s="253"/>
    </row>
    <row r="404" spans="1:13" ht="12.75">
      <c r="A404" s="241"/>
      <c r="B404" s="241"/>
      <c r="C404" s="251"/>
      <c r="D404" s="251"/>
      <c r="E404" s="251"/>
      <c r="F404" s="241"/>
      <c r="G404" s="241"/>
      <c r="H404" s="241"/>
      <c r="I404" s="252"/>
      <c r="J404" s="251"/>
      <c r="K404" s="253"/>
      <c r="L404" s="253"/>
      <c r="M404" s="253"/>
    </row>
    <row r="405" spans="1:13" ht="12.75">
      <c r="A405" s="241"/>
      <c r="B405" s="241"/>
      <c r="C405" s="251"/>
      <c r="D405" s="251"/>
      <c r="E405" s="251"/>
      <c r="F405" s="241"/>
      <c r="G405" s="241"/>
      <c r="H405" s="241"/>
      <c r="I405" s="252"/>
      <c r="J405" s="251"/>
      <c r="K405" s="253"/>
      <c r="L405" s="253"/>
      <c r="M405" s="253"/>
    </row>
    <row r="406" spans="1:13" ht="12.75">
      <c r="A406" s="241"/>
      <c r="B406" s="241"/>
      <c r="C406" s="251"/>
      <c r="D406" s="251"/>
      <c r="E406" s="251"/>
      <c r="F406" s="241"/>
      <c r="G406" s="241"/>
      <c r="H406" s="241"/>
      <c r="I406" s="252"/>
      <c r="J406" s="251"/>
      <c r="K406" s="253"/>
      <c r="L406" s="253"/>
      <c r="M406" s="253"/>
    </row>
    <row r="407" spans="1:13" ht="12.75">
      <c r="A407" s="241"/>
      <c r="B407" s="241"/>
      <c r="C407" s="251"/>
      <c r="D407" s="251"/>
      <c r="E407" s="251"/>
      <c r="F407" s="241"/>
      <c r="G407" s="241"/>
      <c r="H407" s="241"/>
      <c r="I407" s="252"/>
      <c r="J407" s="251"/>
      <c r="K407" s="253"/>
      <c r="L407" s="253"/>
      <c r="M407" s="253"/>
    </row>
    <row r="408" spans="1:13" ht="12.75">
      <c r="A408" s="241"/>
      <c r="B408" s="241"/>
      <c r="C408" s="251"/>
      <c r="D408" s="251"/>
      <c r="E408" s="251"/>
      <c r="F408" s="241"/>
      <c r="G408" s="241"/>
      <c r="H408" s="241"/>
      <c r="I408" s="252"/>
      <c r="J408" s="251"/>
      <c r="K408" s="253"/>
      <c r="L408" s="253"/>
      <c r="M408" s="253"/>
    </row>
    <row r="409" spans="1:13" ht="12.75">
      <c r="A409" s="241"/>
      <c r="B409" s="241"/>
      <c r="C409" s="251"/>
      <c r="D409" s="251"/>
      <c r="E409" s="251"/>
      <c r="F409" s="241"/>
      <c r="G409" s="241"/>
      <c r="H409" s="241"/>
      <c r="I409" s="252"/>
      <c r="J409" s="251"/>
      <c r="K409" s="253"/>
      <c r="L409" s="253"/>
      <c r="M409" s="253"/>
    </row>
    <row r="410" spans="1:13" ht="12.75">
      <c r="A410" s="241"/>
      <c r="B410" s="241"/>
      <c r="C410" s="251"/>
      <c r="D410" s="251"/>
      <c r="E410" s="251"/>
      <c r="F410" s="241"/>
      <c r="G410" s="241"/>
      <c r="H410" s="241"/>
      <c r="I410" s="252"/>
      <c r="J410" s="251"/>
      <c r="L410" s="253"/>
      <c r="M410" s="253"/>
    </row>
    <row r="411" spans="1:13" ht="12.75">
      <c r="A411" s="241"/>
      <c r="B411" s="241"/>
      <c r="C411" s="251"/>
      <c r="D411" s="251"/>
      <c r="E411" s="251"/>
      <c r="F411" s="241"/>
      <c r="G411" s="241"/>
      <c r="H411" s="241"/>
      <c r="I411" s="252"/>
      <c r="J411" s="251"/>
      <c r="L411" s="253"/>
      <c r="M411" s="253"/>
    </row>
    <row r="412" spans="1:13" ht="12.75">
      <c r="A412" s="241"/>
      <c r="B412" s="241"/>
      <c r="C412" s="251"/>
      <c r="D412" s="251"/>
      <c r="E412" s="251"/>
      <c r="F412" s="241"/>
      <c r="G412" s="241"/>
      <c r="H412" s="241"/>
      <c r="I412" s="252"/>
      <c r="J412" s="251"/>
      <c r="L412" s="253"/>
      <c r="M412" s="253"/>
    </row>
    <row r="413" spans="1:13" ht="12.75">
      <c r="A413" s="241"/>
      <c r="B413" s="241"/>
      <c r="C413" s="251"/>
      <c r="D413" s="251"/>
      <c r="E413" s="251"/>
      <c r="F413" s="241"/>
      <c r="G413" s="241"/>
      <c r="H413" s="241"/>
      <c r="I413" s="252"/>
      <c r="J413" s="251"/>
      <c r="L413" s="253"/>
      <c r="M413" s="253"/>
    </row>
    <row r="414" spans="1:13" ht="12.75">
      <c r="A414" s="241"/>
      <c r="B414" s="241"/>
      <c r="C414" s="251"/>
      <c r="D414" s="251"/>
      <c r="E414" s="251"/>
      <c r="F414" s="241"/>
      <c r="G414" s="241"/>
      <c r="H414" s="241"/>
      <c r="I414" s="252"/>
      <c r="J414" s="251"/>
      <c r="L414" s="253"/>
      <c r="M414" s="253"/>
    </row>
    <row r="415" spans="1:13" ht="12.75">
      <c r="A415" s="241"/>
      <c r="B415" s="241"/>
      <c r="C415" s="251"/>
      <c r="D415" s="251"/>
      <c r="E415" s="251"/>
      <c r="F415" s="241"/>
      <c r="G415" s="241"/>
      <c r="H415" s="241"/>
      <c r="I415" s="252"/>
      <c r="J415" s="251"/>
      <c r="L415" s="253"/>
      <c r="M415" s="253"/>
    </row>
    <row r="416" spans="1:13" ht="12.75">
      <c r="A416" s="241"/>
      <c r="B416" s="241"/>
      <c r="C416" s="251"/>
      <c r="D416" s="251"/>
      <c r="E416" s="251"/>
      <c r="F416" s="241"/>
      <c r="G416" s="241"/>
      <c r="H416" s="241"/>
      <c r="I416" s="252"/>
      <c r="J416" s="251"/>
      <c r="L416" s="253"/>
      <c r="M416" s="253"/>
    </row>
    <row r="417" spans="1:13" ht="12.75">
      <c r="A417" s="241"/>
      <c r="B417" s="241"/>
      <c r="C417" s="251"/>
      <c r="D417" s="251"/>
      <c r="E417" s="251"/>
      <c r="F417" s="241"/>
      <c r="G417" s="241"/>
      <c r="H417" s="241"/>
      <c r="I417" s="252"/>
      <c r="J417" s="251"/>
      <c r="L417" s="253"/>
      <c r="M417" s="253"/>
    </row>
    <row r="418" spans="1:13" ht="12.75">
      <c r="A418" s="241"/>
      <c r="B418" s="241"/>
      <c r="C418" s="251"/>
      <c r="D418" s="251"/>
      <c r="E418" s="251"/>
      <c r="F418" s="241"/>
      <c r="G418" s="241"/>
      <c r="H418" s="241"/>
      <c r="I418" s="252"/>
      <c r="J418" s="251"/>
      <c r="L418" s="253"/>
      <c r="M418" s="253"/>
    </row>
    <row r="419" spans="1:13" ht="12.75">
      <c r="A419" s="241"/>
      <c r="B419" s="241"/>
      <c r="C419" s="251"/>
      <c r="D419" s="251"/>
      <c r="E419" s="251"/>
      <c r="F419" s="241"/>
      <c r="G419" s="241"/>
      <c r="H419" s="241"/>
      <c r="I419" s="252"/>
      <c r="J419" s="251"/>
      <c r="L419" s="253"/>
      <c r="M419" s="253"/>
    </row>
    <row r="420" spans="1:13" ht="12.75">
      <c r="A420" s="241"/>
      <c r="B420" s="241"/>
      <c r="C420" s="251"/>
      <c r="D420" s="251"/>
      <c r="E420" s="251"/>
      <c r="F420" s="241"/>
      <c r="G420" s="241"/>
      <c r="H420" s="241"/>
      <c r="I420" s="252"/>
      <c r="J420" s="251"/>
      <c r="L420" s="253"/>
      <c r="M420" s="253"/>
    </row>
    <row r="421" spans="1:13" ht="12.75">
      <c r="A421" s="241"/>
      <c r="B421" s="241"/>
      <c r="C421" s="251"/>
      <c r="D421" s="251"/>
      <c r="E421" s="251"/>
      <c r="F421" s="241"/>
      <c r="G421" s="241"/>
      <c r="H421" s="241"/>
      <c r="I421" s="252"/>
      <c r="J421" s="251"/>
      <c r="L421" s="253"/>
      <c r="M421" s="253"/>
    </row>
    <row r="422" spans="1:13" ht="12.75">
      <c r="A422" s="241"/>
      <c r="B422" s="241"/>
      <c r="C422" s="251"/>
      <c r="D422" s="251"/>
      <c r="E422" s="251"/>
      <c r="F422" s="241"/>
      <c r="G422" s="241"/>
      <c r="H422" s="241"/>
      <c r="I422" s="252"/>
      <c r="J422" s="251"/>
      <c r="L422" s="253"/>
      <c r="M422" s="253"/>
    </row>
    <row r="423" spans="1:13" ht="12.75">
      <c r="A423" s="241"/>
      <c r="B423" s="241"/>
      <c r="C423" s="251"/>
      <c r="D423" s="251"/>
      <c r="E423" s="251"/>
      <c r="F423" s="241"/>
      <c r="G423" s="241"/>
      <c r="H423" s="241"/>
      <c r="I423" s="252"/>
      <c r="J423" s="251"/>
      <c r="L423" s="253"/>
      <c r="M423" s="253"/>
    </row>
    <row r="424" spans="1:13" ht="12.75">
      <c r="A424" s="241"/>
      <c r="B424" s="241"/>
      <c r="C424" s="251"/>
      <c r="D424" s="251"/>
      <c r="E424" s="251"/>
      <c r="F424" s="241"/>
      <c r="G424" s="241"/>
      <c r="H424" s="241"/>
      <c r="I424" s="252"/>
      <c r="J424" s="251"/>
      <c r="L424" s="253"/>
      <c r="M424" s="253"/>
    </row>
    <row r="425" spans="1:13" ht="12.75">
      <c r="A425" s="241"/>
      <c r="B425" s="241"/>
      <c r="C425" s="251"/>
      <c r="D425" s="251"/>
      <c r="E425" s="251"/>
      <c r="F425" s="241"/>
      <c r="G425" s="241"/>
      <c r="H425" s="241"/>
      <c r="I425" s="252"/>
      <c r="J425" s="251"/>
      <c r="L425" s="253"/>
      <c r="M425" s="253"/>
    </row>
    <row r="426" spans="1:13" ht="12.75">
      <c r="A426" s="241"/>
      <c r="B426" s="241"/>
      <c r="C426" s="251"/>
      <c r="D426" s="251"/>
      <c r="E426" s="251"/>
      <c r="F426" s="241"/>
      <c r="G426" s="241"/>
      <c r="H426" s="241"/>
      <c r="I426" s="252"/>
      <c r="J426" s="251"/>
      <c r="L426" s="253"/>
      <c r="M426" s="253"/>
    </row>
    <row r="427" spans="1:13" ht="12.75">
      <c r="A427" s="241"/>
      <c r="B427" s="241"/>
      <c r="C427" s="251"/>
      <c r="D427" s="251"/>
      <c r="E427" s="251"/>
      <c r="F427" s="241"/>
      <c r="G427" s="241"/>
      <c r="H427" s="241"/>
      <c r="I427" s="252"/>
      <c r="J427" s="251"/>
      <c r="L427" s="253"/>
      <c r="M427" s="253"/>
    </row>
    <row r="428" spans="1:13" ht="12.75">
      <c r="A428" s="241"/>
      <c r="B428" s="241"/>
      <c r="C428" s="251"/>
      <c r="D428" s="251"/>
      <c r="E428" s="251"/>
      <c r="F428" s="241"/>
      <c r="G428" s="241"/>
      <c r="H428" s="241"/>
      <c r="I428" s="252"/>
      <c r="J428" s="251"/>
      <c r="L428" s="253"/>
      <c r="M428" s="253"/>
    </row>
    <row r="429" spans="1:13" ht="12.75">
      <c r="A429" s="241"/>
      <c r="B429" s="241"/>
      <c r="C429" s="251"/>
      <c r="D429" s="251"/>
      <c r="E429" s="251"/>
      <c r="F429" s="241"/>
      <c r="G429" s="241"/>
      <c r="H429" s="241"/>
      <c r="I429" s="252"/>
      <c r="J429" s="251"/>
      <c r="L429" s="253"/>
      <c r="M429" s="253"/>
    </row>
    <row r="430" spans="1:13" ht="12.75">
      <c r="A430" s="241"/>
      <c r="B430" s="241"/>
      <c r="C430" s="251"/>
      <c r="D430" s="251"/>
      <c r="E430" s="251"/>
      <c r="F430" s="241"/>
      <c r="G430" s="241"/>
      <c r="H430" s="241"/>
      <c r="I430" s="252"/>
      <c r="J430" s="251"/>
      <c r="L430" s="253"/>
      <c r="M430" s="253"/>
    </row>
    <row r="431" spans="1:13" ht="12.75">
      <c r="A431" s="241"/>
      <c r="B431" s="241"/>
      <c r="C431" s="251"/>
      <c r="D431" s="251"/>
      <c r="E431" s="251"/>
      <c r="F431" s="241"/>
      <c r="G431" s="241"/>
      <c r="H431" s="241"/>
      <c r="I431" s="252"/>
      <c r="J431" s="251"/>
      <c r="L431" s="253"/>
      <c r="M431" s="253"/>
    </row>
    <row r="432" spans="1:13" ht="12.75">
      <c r="A432" s="241"/>
      <c r="B432" s="241"/>
      <c r="C432" s="251"/>
      <c r="D432" s="251"/>
      <c r="E432" s="251"/>
      <c r="F432" s="241"/>
      <c r="G432" s="241"/>
      <c r="H432" s="241"/>
      <c r="I432" s="252"/>
      <c r="J432" s="251"/>
      <c r="L432" s="253"/>
      <c r="M432" s="253"/>
    </row>
    <row r="433" spans="1:13" ht="12.75">
      <c r="A433" s="241"/>
      <c r="B433" s="241"/>
      <c r="C433" s="251"/>
      <c r="D433" s="251"/>
      <c r="E433" s="251"/>
      <c r="F433" s="241"/>
      <c r="G433" s="241"/>
      <c r="H433" s="241"/>
      <c r="I433" s="252"/>
      <c r="J433" s="251"/>
      <c r="L433" s="253"/>
      <c r="M433" s="253"/>
    </row>
    <row r="434" spans="1:13" ht="12.75">
      <c r="A434" s="241"/>
      <c r="B434" s="241"/>
      <c r="C434" s="251"/>
      <c r="D434" s="251"/>
      <c r="E434" s="251"/>
      <c r="F434" s="241"/>
      <c r="G434" s="241"/>
      <c r="H434" s="241"/>
      <c r="I434" s="252"/>
      <c r="J434" s="251"/>
      <c r="L434" s="253"/>
      <c r="M434" s="253"/>
    </row>
    <row r="435" spans="1:13" ht="12.75">
      <c r="A435" s="241"/>
      <c r="C435" s="251"/>
      <c r="D435" s="251"/>
      <c r="E435" s="251"/>
      <c r="F435" s="241"/>
      <c r="G435" s="241"/>
      <c r="H435" s="241"/>
      <c r="I435" s="252"/>
      <c r="J435" s="251"/>
      <c r="L435" s="253"/>
      <c r="M435" s="253"/>
    </row>
    <row r="436" spans="1:13" ht="12.75">
      <c r="A436" s="241"/>
      <c r="C436" s="251"/>
      <c r="D436" s="251"/>
      <c r="E436" s="251"/>
      <c r="F436" s="241"/>
      <c r="G436" s="241"/>
      <c r="H436" s="241"/>
      <c r="I436" s="252"/>
      <c r="J436" s="251"/>
      <c r="L436" s="253"/>
      <c r="M436" s="253"/>
    </row>
    <row r="437" spans="1:12" ht="12.75">
      <c r="A437" s="241"/>
      <c r="C437" s="251"/>
      <c r="D437" s="251"/>
      <c r="E437" s="251"/>
      <c r="F437" s="241"/>
      <c r="G437" s="241"/>
      <c r="H437" s="241"/>
      <c r="I437" s="252"/>
      <c r="J437" s="251"/>
      <c r="L437" s="253"/>
    </row>
    <row r="438" spans="1:12" ht="12.75">
      <c r="A438" s="241"/>
      <c r="C438" s="251"/>
      <c r="D438" s="251"/>
      <c r="E438" s="251"/>
      <c r="F438" s="241"/>
      <c r="G438" s="241"/>
      <c r="H438" s="241"/>
      <c r="I438" s="252"/>
      <c r="J438" s="251"/>
      <c r="L438" s="253"/>
    </row>
    <row r="439" spans="1:12" ht="12.75">
      <c r="A439" s="241"/>
      <c r="C439" s="251"/>
      <c r="D439" s="251"/>
      <c r="E439" s="251"/>
      <c r="F439" s="241"/>
      <c r="G439" s="241"/>
      <c r="H439" s="241"/>
      <c r="I439" s="252"/>
      <c r="J439" s="251"/>
      <c r="L439" s="253"/>
    </row>
    <row r="440" spans="1:12" ht="12.75">
      <c r="A440" s="241"/>
      <c r="C440" s="251"/>
      <c r="D440" s="251"/>
      <c r="E440" s="251"/>
      <c r="F440" s="241"/>
      <c r="G440" s="241"/>
      <c r="H440" s="241"/>
      <c r="I440" s="252"/>
      <c r="J440" s="251"/>
      <c r="L440" s="253"/>
    </row>
    <row r="441" spans="1:10" ht="12.75">
      <c r="A441" s="241"/>
      <c r="C441" s="251"/>
      <c r="D441" s="251"/>
      <c r="E441" s="251"/>
      <c r="F441" s="241"/>
      <c r="G441" s="241"/>
      <c r="H441" s="241"/>
      <c r="I441" s="252"/>
      <c r="J441" s="251"/>
    </row>
    <row r="442" spans="1:10" ht="12.75">
      <c r="A442" s="241"/>
      <c r="C442" s="251"/>
      <c r="D442" s="251"/>
      <c r="E442" s="251"/>
      <c r="F442" s="241"/>
      <c r="G442" s="241"/>
      <c r="H442" s="241"/>
      <c r="I442" s="252"/>
      <c r="J442" s="251"/>
    </row>
    <row r="443" spans="1:10" ht="12.75">
      <c r="A443" s="241"/>
      <c r="C443" s="251"/>
      <c r="D443" s="251"/>
      <c r="E443" s="251"/>
      <c r="F443" s="241"/>
      <c r="G443" s="241"/>
      <c r="H443" s="241"/>
      <c r="I443" s="252"/>
      <c r="J443" s="251"/>
    </row>
    <row r="444" spans="1:10" ht="12.75">
      <c r="A444" s="241"/>
      <c r="C444" s="251"/>
      <c r="D444" s="251"/>
      <c r="E444" s="251"/>
      <c r="F444" s="241"/>
      <c r="G444" s="241"/>
      <c r="H444" s="241"/>
      <c r="I444" s="252"/>
      <c r="J444" s="251"/>
    </row>
    <row r="445" spans="3:10" ht="12.75">
      <c r="C445" s="251"/>
      <c r="D445" s="251"/>
      <c r="E445" s="251"/>
      <c r="F445" s="241"/>
      <c r="G445" s="241"/>
      <c r="H445" s="241"/>
      <c r="I445" s="252"/>
      <c r="J445" s="251"/>
    </row>
    <row r="446" spans="3:10" ht="12.75">
      <c r="C446" s="251"/>
      <c r="D446" s="251"/>
      <c r="E446" s="251"/>
      <c r="F446" s="241"/>
      <c r="G446" s="241"/>
      <c r="H446" s="241"/>
      <c r="I446" s="252"/>
      <c r="J446" s="251"/>
    </row>
    <row r="447" spans="3:10" ht="12.75">
      <c r="C447" s="251"/>
      <c r="D447" s="251"/>
      <c r="E447" s="251"/>
      <c r="F447" s="241"/>
      <c r="G447" s="241"/>
      <c r="H447" s="241"/>
      <c r="I447" s="252"/>
      <c r="J447" s="251"/>
    </row>
    <row r="448" spans="3:10" ht="12.75">
      <c r="C448" s="251"/>
      <c r="D448" s="251"/>
      <c r="E448" s="251"/>
      <c r="F448" s="241"/>
      <c r="G448" s="241"/>
      <c r="H448" s="241"/>
      <c r="I448" s="252"/>
      <c r="J448" s="251"/>
    </row>
    <row r="449" spans="3:10" ht="12.75">
      <c r="C449" s="251"/>
      <c r="D449" s="251"/>
      <c r="E449" s="251"/>
      <c r="F449" s="241"/>
      <c r="G449" s="241"/>
      <c r="H449" s="241"/>
      <c r="I449" s="252"/>
      <c r="J449" s="251"/>
    </row>
    <row r="450" spans="3:10" ht="12.75">
      <c r="C450" s="251"/>
      <c r="D450" s="251"/>
      <c r="E450" s="251"/>
      <c r="G450" s="241"/>
      <c r="H450" s="241"/>
      <c r="I450" s="252"/>
      <c r="J450" s="251"/>
    </row>
    <row r="451" spans="3:10" ht="12.75">
      <c r="C451" s="251"/>
      <c r="D451" s="251"/>
      <c r="E451" s="251"/>
      <c r="I451" s="252"/>
      <c r="J451" s="251"/>
    </row>
    <row r="452" spans="3:10" ht="12.75">
      <c r="C452" s="251"/>
      <c r="D452" s="251"/>
      <c r="E452" s="251"/>
      <c r="I452" s="252"/>
      <c r="J452" s="251"/>
    </row>
    <row r="453" spans="3:10" ht="12.75">
      <c r="C453" s="251"/>
      <c r="D453" s="251"/>
      <c r="E453" s="251"/>
      <c r="I453" s="252"/>
      <c r="J453" s="251"/>
    </row>
    <row r="454" spans="3:10" ht="12.75">
      <c r="C454" s="251"/>
      <c r="D454" s="251"/>
      <c r="E454" s="251"/>
      <c r="I454" s="252"/>
      <c r="J454" s="251"/>
    </row>
    <row r="455" spans="3:10" ht="12.75">
      <c r="C455" s="251"/>
      <c r="D455" s="251"/>
      <c r="E455" s="251"/>
      <c r="I455" s="252"/>
      <c r="J455" s="251"/>
    </row>
    <row r="456" spans="3:10" ht="12.75">
      <c r="C456" s="251"/>
      <c r="D456" s="251"/>
      <c r="E456" s="251"/>
      <c r="I456" s="252"/>
      <c r="J456" s="251"/>
    </row>
    <row r="457" spans="3:10" ht="12.75">
      <c r="C457" s="251"/>
      <c r="D457" s="251"/>
      <c r="E457" s="251"/>
      <c r="I457" s="252"/>
      <c r="J457" s="251"/>
    </row>
    <row r="458" spans="3:10" ht="12.75">
      <c r="C458" s="251"/>
      <c r="D458" s="251"/>
      <c r="E458" s="251"/>
      <c r="I458" s="252"/>
      <c r="J458" s="251"/>
    </row>
    <row r="459" spans="3:10" ht="12.75">
      <c r="C459" s="251"/>
      <c r="D459" s="251"/>
      <c r="E459" s="251"/>
      <c r="I459" s="252"/>
      <c r="J459" s="251"/>
    </row>
    <row r="460" spans="3:10" ht="12.75">
      <c r="C460" s="251"/>
      <c r="D460" s="251"/>
      <c r="E460" s="251"/>
      <c r="I460" s="252"/>
      <c r="J460" s="251"/>
    </row>
    <row r="461" spans="3:10" ht="12.75">
      <c r="C461" s="251"/>
      <c r="D461" s="251"/>
      <c r="E461" s="251"/>
      <c r="I461" s="252"/>
      <c r="J461" s="251"/>
    </row>
    <row r="462" spans="3:10" ht="12.75">
      <c r="C462" s="251"/>
      <c r="D462" s="251"/>
      <c r="E462" s="251"/>
      <c r="I462" s="252"/>
      <c r="J462" s="251"/>
    </row>
    <row r="463" spans="3:10" ht="12.75">
      <c r="C463" s="251"/>
      <c r="D463" s="251"/>
      <c r="E463" s="251"/>
      <c r="J463" s="251"/>
    </row>
    <row r="464" spans="3:10" ht="12.75">
      <c r="C464" s="251"/>
      <c r="D464" s="251"/>
      <c r="E464" s="251"/>
      <c r="J464" s="251"/>
    </row>
    <row r="465" spans="3:10" ht="12.75">
      <c r="C465" s="251"/>
      <c r="D465" s="251"/>
      <c r="E465" s="251"/>
      <c r="J465" s="251"/>
    </row>
    <row r="466" spans="3:10" ht="12.75">
      <c r="C466" s="251"/>
      <c r="D466" s="251"/>
      <c r="E466" s="251"/>
      <c r="J466" s="251"/>
    </row>
    <row r="467" spans="3:10" ht="12.75">
      <c r="C467" s="251"/>
      <c r="D467" s="251"/>
      <c r="E467" s="251"/>
      <c r="J467" s="251"/>
    </row>
    <row r="468" spans="3:10" ht="12.75">
      <c r="C468" s="251"/>
      <c r="D468" s="251"/>
      <c r="E468" s="251"/>
      <c r="J468" s="251"/>
    </row>
    <row r="469" spans="3:10" ht="12.75">
      <c r="C469" s="251"/>
      <c r="D469" s="251"/>
      <c r="E469" s="251"/>
      <c r="J469" s="251"/>
    </row>
    <row r="470" spans="3:10" ht="12.75">
      <c r="C470" s="251"/>
      <c r="D470" s="251"/>
      <c r="E470" s="251"/>
      <c r="J470" s="251"/>
    </row>
    <row r="471" spans="3:10" ht="12.75">
      <c r="C471" s="251"/>
      <c r="D471" s="251"/>
      <c r="E471" s="251"/>
      <c r="J471" s="251"/>
    </row>
    <row r="472" spans="3:10" ht="12.75">
      <c r="C472" s="251"/>
      <c r="D472" s="251"/>
      <c r="E472" s="251"/>
      <c r="J472" s="251"/>
    </row>
    <row r="473" spans="3:10" ht="12.75">
      <c r="C473" s="251"/>
      <c r="D473" s="251"/>
      <c r="E473" s="251"/>
      <c r="J473" s="251"/>
    </row>
    <row r="474" spans="3:10" ht="12.75">
      <c r="C474" s="251"/>
      <c r="D474" s="251"/>
      <c r="E474" s="251"/>
      <c r="J474" s="251"/>
    </row>
    <row r="475" spans="3:10" ht="12.75">
      <c r="C475" s="251"/>
      <c r="D475" s="251"/>
      <c r="E475" s="251"/>
      <c r="J475" s="251"/>
    </row>
    <row r="476" spans="3:10" ht="12.75">
      <c r="C476" s="251"/>
      <c r="D476" s="251"/>
      <c r="E476" s="251"/>
      <c r="J476" s="251"/>
    </row>
    <row r="477" spans="3:10" ht="12.75">
      <c r="C477" s="251"/>
      <c r="D477" s="251"/>
      <c r="E477" s="251"/>
      <c r="J477" s="251"/>
    </row>
    <row r="478" spans="3:10" ht="12.75">
      <c r="C478" s="251"/>
      <c r="D478" s="251"/>
      <c r="E478" s="251"/>
      <c r="J478" s="251"/>
    </row>
  </sheetData>
  <mergeCells count="19">
    <mergeCell ref="C42:E42"/>
    <mergeCell ref="J9:J12"/>
    <mergeCell ref="K9:K12"/>
    <mergeCell ref="L9:L12"/>
    <mergeCell ref="I9:I12"/>
    <mergeCell ref="M9:M12"/>
    <mergeCell ref="B5:M8"/>
    <mergeCell ref="A9:A12"/>
    <mergeCell ref="B9:B12"/>
    <mergeCell ref="C9:C12"/>
    <mergeCell ref="D9:D12"/>
    <mergeCell ref="E9:E12"/>
    <mergeCell ref="F9:F12"/>
    <mergeCell ref="G9:G11"/>
    <mergeCell ref="H9:H11"/>
    <mergeCell ref="D1:I1"/>
    <mergeCell ref="D2:I2"/>
    <mergeCell ref="D3:J3"/>
    <mergeCell ref="A4:C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19"/>
  <sheetViews>
    <sheetView workbookViewId="0" topLeftCell="A1">
      <selection activeCell="E9" sqref="E9"/>
    </sheetView>
  </sheetViews>
  <sheetFormatPr defaultColWidth="9.140625" defaultRowHeight="24.75" customHeight="1"/>
  <cols>
    <col min="1" max="1" width="17.140625" style="58" customWidth="1"/>
    <col min="2" max="2" width="23.8515625" style="58" customWidth="1"/>
    <col min="3" max="3" width="15.140625" style="58" customWidth="1"/>
    <col min="4" max="4" width="17.140625" style="58" customWidth="1"/>
    <col min="5" max="5" width="15.140625" style="58" customWidth="1"/>
    <col min="6" max="6" width="17.421875" style="58" customWidth="1"/>
    <col min="7" max="7" width="19.00390625" style="58" customWidth="1"/>
    <col min="8" max="8" width="20.421875" style="58" customWidth="1"/>
    <col min="9" max="9" width="24.8515625" style="58" customWidth="1"/>
    <col min="10" max="10" width="17.8515625" style="58" customWidth="1"/>
    <col min="11" max="11" width="16.8515625" style="58" customWidth="1"/>
    <col min="12" max="12" width="24.00390625" style="58" customWidth="1"/>
    <col min="13" max="13" width="13.57421875" style="58" customWidth="1"/>
    <col min="14" max="16384" width="11.140625" style="58" customWidth="1"/>
  </cols>
  <sheetData>
    <row r="1" spans="2:16" ht="24.75" customHeight="1">
      <c r="B1" s="645" t="s">
        <v>126</v>
      </c>
      <c r="C1" s="645"/>
      <c r="D1" s="645"/>
      <c r="E1" s="645"/>
      <c r="F1" s="645"/>
      <c r="G1" s="645"/>
      <c r="H1" s="645"/>
      <c r="I1" s="645"/>
      <c r="J1" s="645"/>
      <c r="K1" s="645"/>
      <c r="L1" s="645"/>
      <c r="M1" s="73"/>
      <c r="N1" s="73"/>
      <c r="O1" s="73"/>
      <c r="P1" s="73"/>
    </row>
    <row r="2" spans="2:16" ht="24.75" customHeight="1">
      <c r="B2" s="646" t="s">
        <v>13</v>
      </c>
      <c r="C2" s="646"/>
      <c r="D2" s="646"/>
      <c r="E2" s="646"/>
      <c r="F2" s="646"/>
      <c r="G2" s="646"/>
      <c r="H2" s="646"/>
      <c r="I2" s="646"/>
      <c r="J2" s="646"/>
      <c r="K2" s="646"/>
      <c r="L2" s="646"/>
      <c r="M2" s="73"/>
      <c r="N2" s="73"/>
      <c r="O2" s="73"/>
      <c r="P2" s="73"/>
    </row>
    <row r="3" spans="2:16" ht="24.75" customHeight="1">
      <c r="B3" s="646" t="s">
        <v>61</v>
      </c>
      <c r="C3" s="646"/>
      <c r="D3" s="646"/>
      <c r="E3" s="646"/>
      <c r="F3" s="646"/>
      <c r="G3" s="646"/>
      <c r="H3" s="646"/>
      <c r="I3" s="646"/>
      <c r="J3" s="646"/>
      <c r="K3" s="646"/>
      <c r="L3" s="646"/>
      <c r="M3" s="73"/>
      <c r="N3" s="73"/>
      <c r="O3" s="73"/>
      <c r="P3" s="73"/>
    </row>
    <row r="4" spans="6:16" ht="24.75" customHeight="1"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</row>
    <row r="5" spans="3:14" ht="24.75" customHeight="1">
      <c r="C5" s="104" t="s">
        <v>82</v>
      </c>
      <c r="D5" s="104"/>
      <c r="E5" s="104"/>
      <c r="F5" s="104"/>
      <c r="G5" s="104"/>
      <c r="H5" s="173"/>
      <c r="I5" s="173"/>
      <c r="J5" s="173"/>
      <c r="K5" s="173"/>
      <c r="L5" s="259"/>
      <c r="M5" s="259"/>
      <c r="N5" s="259"/>
    </row>
    <row r="6" spans="4:17" ht="49.5" customHeight="1" thickBot="1">
      <c r="D6" s="647" t="s">
        <v>127</v>
      </c>
      <c r="E6" s="647"/>
      <c r="F6" s="647"/>
      <c r="G6" s="647"/>
      <c r="H6" s="647"/>
      <c r="I6" s="647"/>
      <c r="J6" s="647"/>
      <c r="K6" s="647"/>
      <c r="L6" s="260"/>
      <c r="M6" s="260"/>
      <c r="N6" s="260"/>
      <c r="O6" s="260"/>
      <c r="P6" s="260"/>
      <c r="Q6" s="260"/>
    </row>
    <row r="7" spans="1:11" ht="56.25" customHeight="1" thickBot="1">
      <c r="A7" s="261" t="s">
        <v>128</v>
      </c>
      <c r="B7" s="77" t="s">
        <v>129</v>
      </c>
      <c r="C7" s="77" t="s">
        <v>130</v>
      </c>
      <c r="D7" s="77" t="s">
        <v>131</v>
      </c>
      <c r="E7" s="262" t="s">
        <v>132</v>
      </c>
      <c r="F7" s="262" t="s">
        <v>133</v>
      </c>
      <c r="G7" s="77" t="s">
        <v>134</v>
      </c>
      <c r="H7" s="77" t="s">
        <v>135</v>
      </c>
      <c r="I7" s="77" t="s">
        <v>11</v>
      </c>
      <c r="J7" s="77" t="s">
        <v>136</v>
      </c>
      <c r="K7" s="263" t="s">
        <v>137</v>
      </c>
    </row>
    <row r="8" spans="1:11" ht="24.75" customHeight="1">
      <c r="A8" s="264">
        <v>0.3125</v>
      </c>
      <c r="B8" s="264">
        <v>0.3215277777777778</v>
      </c>
      <c r="C8" s="265">
        <f>B8+TIME(0,9,0)</f>
        <v>0.3277777777777778</v>
      </c>
      <c r="D8" s="264">
        <v>0.33055555555555555</v>
      </c>
      <c r="E8" s="264">
        <v>0.33958333333333335</v>
      </c>
      <c r="F8" s="264">
        <v>0.34444444444444444</v>
      </c>
      <c r="G8" s="264">
        <f>F8+TIME(0,12,0)</f>
        <v>0.3527777777777778</v>
      </c>
      <c r="H8" s="264">
        <v>0.35694444444444445</v>
      </c>
      <c r="I8" s="264">
        <v>0.36041666666666666</v>
      </c>
      <c r="J8" s="264">
        <v>0.3625</v>
      </c>
      <c r="K8" s="266">
        <v>0.36875</v>
      </c>
    </row>
    <row r="9" spans="1:11" ht="24.75" customHeight="1">
      <c r="A9" s="267">
        <v>0.3736111111111111</v>
      </c>
      <c r="B9" s="267">
        <v>0.3826388888888889</v>
      </c>
      <c r="C9" s="204">
        <f aca="true" t="shared" si="0" ref="C9:C16">B9+TIME(0,9,0)</f>
        <v>0.3888888888888889</v>
      </c>
      <c r="D9" s="267">
        <v>0.39166666666666666</v>
      </c>
      <c r="E9" s="267">
        <v>0.4013888888888889</v>
      </c>
      <c r="F9" s="267">
        <v>0.40555555555555556</v>
      </c>
      <c r="G9" s="267">
        <f aca="true" t="shared" si="1" ref="G9:G16">F9+TIME(0,12,0)</f>
        <v>0.4138888888888889</v>
      </c>
      <c r="H9" s="267">
        <v>0.4173611111111111</v>
      </c>
      <c r="I9" s="267">
        <v>0.42083333333333334</v>
      </c>
      <c r="J9" s="267">
        <v>0.42291666666666666</v>
      </c>
      <c r="K9" s="268">
        <v>0.4291666666666667</v>
      </c>
    </row>
    <row r="10" spans="1:11" ht="24.75" customHeight="1">
      <c r="A10" s="267">
        <v>0.5</v>
      </c>
      <c r="B10" s="267">
        <v>0.5083333333333333</v>
      </c>
      <c r="C10" s="204">
        <f t="shared" si="0"/>
        <v>0.5145833333333333</v>
      </c>
      <c r="D10" s="267">
        <v>0.5152777777777777</v>
      </c>
      <c r="E10" s="267">
        <v>0.5229166666666666</v>
      </c>
      <c r="F10" s="267">
        <v>0.5270833333333332</v>
      </c>
      <c r="G10" s="267">
        <f t="shared" si="1"/>
        <v>0.5354166666666665</v>
      </c>
      <c r="H10" s="267">
        <v>0.5388888888888888</v>
      </c>
      <c r="I10" s="267">
        <v>0.542361111111111</v>
      </c>
      <c r="J10" s="267">
        <v>0.5444444444444443</v>
      </c>
      <c r="K10" s="268">
        <v>0.5527777777777776</v>
      </c>
    </row>
    <row r="11" spans="1:11" ht="24.75" customHeight="1">
      <c r="A11" s="267">
        <v>0.5569444444444442</v>
      </c>
      <c r="B11" s="267">
        <v>0.5652777777777775</v>
      </c>
      <c r="C11" s="204">
        <f t="shared" si="0"/>
        <v>0.5715277777777775</v>
      </c>
      <c r="D11" s="267">
        <v>0.572222222222222</v>
      </c>
      <c r="E11" s="267">
        <v>0.5798611111111108</v>
      </c>
      <c r="F11" s="267">
        <v>0.5847222222222219</v>
      </c>
      <c r="G11" s="267">
        <f t="shared" si="1"/>
        <v>0.5930555555555552</v>
      </c>
      <c r="H11" s="267">
        <v>0.5951388888888886</v>
      </c>
      <c r="I11" s="267">
        <v>0.5986111111111108</v>
      </c>
      <c r="J11" s="267">
        <v>0.6006944444444441</v>
      </c>
      <c r="K11" s="268">
        <v>0.6090277777777774</v>
      </c>
    </row>
    <row r="12" spans="1:11" ht="24.75" customHeight="1">
      <c r="A12" s="267">
        <v>0.613194444444444</v>
      </c>
      <c r="B12" s="267">
        <v>0.6215277777777773</v>
      </c>
      <c r="C12" s="204">
        <f t="shared" si="0"/>
        <v>0.6277777777777773</v>
      </c>
      <c r="D12" s="267">
        <v>0.6291666666666662</v>
      </c>
      <c r="E12" s="267">
        <v>0.6375</v>
      </c>
      <c r="F12" s="267">
        <v>0.643055555555555</v>
      </c>
      <c r="G12" s="267">
        <f t="shared" si="1"/>
        <v>0.6513888888888884</v>
      </c>
      <c r="H12" s="267">
        <v>0.6548611111111106</v>
      </c>
      <c r="I12" s="269">
        <v>0.6583333333333328</v>
      </c>
      <c r="J12" s="267">
        <v>0.6604166666666661</v>
      </c>
      <c r="K12" s="268">
        <v>0.668055555555555</v>
      </c>
    </row>
    <row r="13" spans="1:11" ht="24.75" customHeight="1">
      <c r="A13" s="267">
        <v>0.6722222222222216</v>
      </c>
      <c r="B13" s="267">
        <v>0.6805555555555549</v>
      </c>
      <c r="C13" s="204">
        <f t="shared" si="0"/>
        <v>0.6868055555555549</v>
      </c>
      <c r="D13" s="267">
        <v>0.6881944444444438</v>
      </c>
      <c r="E13" s="267">
        <v>0.6965277777777771</v>
      </c>
      <c r="F13" s="267">
        <v>0.7020833333333326</v>
      </c>
      <c r="G13" s="267">
        <f t="shared" si="1"/>
        <v>0.7104166666666659</v>
      </c>
      <c r="H13" s="267">
        <v>0.7138888888888881</v>
      </c>
      <c r="I13" s="267">
        <v>0.7180555555555548</v>
      </c>
      <c r="J13" s="267">
        <v>0.7201388888888881</v>
      </c>
      <c r="K13" s="268">
        <v>0.7270833333333325</v>
      </c>
    </row>
    <row r="14" spans="1:11" ht="24.75" customHeight="1">
      <c r="A14" s="267">
        <v>0.7916666666666666</v>
      </c>
      <c r="B14" s="267">
        <v>0.8</v>
      </c>
      <c r="C14" s="204">
        <f t="shared" si="0"/>
        <v>0.80625</v>
      </c>
      <c r="D14" s="267">
        <v>0.8076388888888888</v>
      </c>
      <c r="E14" s="267">
        <v>0.8159722222222221</v>
      </c>
      <c r="F14" s="267">
        <v>0.8208333333333332</v>
      </c>
      <c r="G14" s="267">
        <f t="shared" si="1"/>
        <v>0.8291666666666665</v>
      </c>
      <c r="H14" s="267">
        <v>0.8319444444444443</v>
      </c>
      <c r="I14" s="267">
        <v>0.834722222222222</v>
      </c>
      <c r="J14" s="267">
        <v>0.8368055555555554</v>
      </c>
      <c r="K14" s="268">
        <v>0.84375</v>
      </c>
    </row>
    <row r="15" spans="1:11" ht="24.75" customHeight="1">
      <c r="A15" s="267">
        <v>0.8479166666666664</v>
      </c>
      <c r="B15" s="267">
        <v>0.85625</v>
      </c>
      <c r="C15" s="204">
        <f t="shared" si="0"/>
        <v>0.8624999999999999</v>
      </c>
      <c r="D15" s="267">
        <v>0.8631944444444442</v>
      </c>
      <c r="E15" s="267">
        <v>0.870833333333333</v>
      </c>
      <c r="F15" s="267">
        <v>0.8729166666666663</v>
      </c>
      <c r="G15" s="267">
        <f t="shared" si="1"/>
        <v>0.8812499999999996</v>
      </c>
      <c r="H15" s="267">
        <v>0.8840277777777774</v>
      </c>
      <c r="I15" s="267">
        <v>0.8868055555555552</v>
      </c>
      <c r="J15" s="267">
        <v>0.8888888888888885</v>
      </c>
      <c r="K15" s="268">
        <v>0.8958333333333329</v>
      </c>
    </row>
    <row r="16" spans="1:11" ht="24.75" customHeight="1">
      <c r="A16" s="267">
        <v>0.9</v>
      </c>
      <c r="B16" s="267">
        <v>0.9083333333333333</v>
      </c>
      <c r="C16" s="204">
        <f t="shared" si="0"/>
        <v>0.9145833333333333</v>
      </c>
      <c r="D16" s="267">
        <v>0.9152777777777777</v>
      </c>
      <c r="E16" s="267">
        <v>0.9229166666666666</v>
      </c>
      <c r="F16" s="267">
        <v>0.925</v>
      </c>
      <c r="G16" s="267">
        <f t="shared" si="1"/>
        <v>0.9333333333333333</v>
      </c>
      <c r="H16" s="267">
        <v>0.9361111111111111</v>
      </c>
      <c r="I16" s="267">
        <v>0.9388888888888889</v>
      </c>
      <c r="J16" s="267">
        <v>0.9409722222222222</v>
      </c>
      <c r="K16" s="268">
        <v>0.9472222222222222</v>
      </c>
    </row>
    <row r="17" ht="24.75" customHeight="1">
      <c r="B17" s="104" t="s">
        <v>44</v>
      </c>
    </row>
    <row r="18" ht="24.75" customHeight="1">
      <c r="B18" s="104" t="s">
        <v>45</v>
      </c>
    </row>
    <row r="19" ht="24.75" customHeight="1">
      <c r="C19" s="270"/>
    </row>
  </sheetData>
  <mergeCells count="4">
    <mergeCell ref="B1:L1"/>
    <mergeCell ref="B2:L2"/>
    <mergeCell ref="B3:L3"/>
    <mergeCell ref="D6:K6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86"/>
  <sheetViews>
    <sheetView workbookViewId="0" topLeftCell="A1">
      <selection activeCell="C6" sqref="C6:C8"/>
    </sheetView>
  </sheetViews>
  <sheetFormatPr defaultColWidth="9.140625" defaultRowHeight="12.75"/>
  <cols>
    <col min="1" max="1" width="18.28125" style="1" customWidth="1"/>
    <col min="2" max="2" width="22.421875" style="1" customWidth="1"/>
    <col min="3" max="3" width="20.7109375" style="1" customWidth="1"/>
    <col min="4" max="4" width="20.28125" style="1" customWidth="1"/>
    <col min="5" max="5" width="18.8515625" style="1" customWidth="1"/>
    <col min="6" max="6" width="9.140625" style="103" hidden="1" customWidth="1"/>
    <col min="7" max="16384" width="9.140625" style="103" customWidth="1"/>
  </cols>
  <sheetData>
    <row r="1" spans="1:5" ht="18" customHeight="1">
      <c r="A1" s="453"/>
      <c r="B1" s="648" t="s">
        <v>282</v>
      </c>
      <c r="C1" s="648"/>
      <c r="D1" s="648"/>
      <c r="E1" s="454"/>
    </row>
    <row r="2" spans="1:5" ht="15" customHeight="1">
      <c r="A2" s="453"/>
      <c r="B2" s="612" t="s">
        <v>228</v>
      </c>
      <c r="C2" s="612"/>
      <c r="D2" s="612"/>
      <c r="E2" s="47"/>
    </row>
    <row r="3" spans="1:5" ht="18.75" customHeight="1">
      <c r="A3" s="453"/>
      <c r="B3" s="612" t="s">
        <v>283</v>
      </c>
      <c r="C3" s="612"/>
      <c r="D3" s="612"/>
      <c r="E3" s="455"/>
    </row>
    <row r="4" spans="1:5" ht="19.5" customHeight="1">
      <c r="A4" s="649" t="s">
        <v>20</v>
      </c>
      <c r="B4" s="649"/>
      <c r="E4" s="455"/>
    </row>
    <row r="5" spans="1:5" ht="76.5" customHeight="1" thickBot="1">
      <c r="A5" s="456"/>
      <c r="B5" s="650" t="s">
        <v>284</v>
      </c>
      <c r="C5" s="650"/>
      <c r="D5" s="650"/>
      <c r="E5" s="650"/>
    </row>
    <row r="6" spans="1:6" ht="12.75" customHeight="1">
      <c r="A6" s="651" t="s">
        <v>285</v>
      </c>
      <c r="B6" s="654" t="s">
        <v>10</v>
      </c>
      <c r="C6" s="654" t="s">
        <v>286</v>
      </c>
      <c r="D6" s="654" t="s">
        <v>6</v>
      </c>
      <c r="E6" s="654" t="s">
        <v>287</v>
      </c>
      <c r="F6" s="657"/>
    </row>
    <row r="7" spans="1:6" ht="12.75" customHeight="1">
      <c r="A7" s="652"/>
      <c r="B7" s="655"/>
      <c r="C7" s="655"/>
      <c r="D7" s="655"/>
      <c r="E7" s="655"/>
      <c r="F7" s="658"/>
    </row>
    <row r="8" spans="1:6" ht="30" customHeight="1" thickBot="1">
      <c r="A8" s="653"/>
      <c r="B8" s="656"/>
      <c r="C8" s="656"/>
      <c r="D8" s="656"/>
      <c r="E8" s="656"/>
      <c r="F8" s="659"/>
    </row>
    <row r="9" spans="1:6" ht="18.75" customHeight="1">
      <c r="A9" s="457">
        <v>0.22222222222222224</v>
      </c>
      <c r="B9" s="458">
        <f aca="true" t="shared" si="0" ref="B9:B72">A9+TIME(0,10,0)</f>
        <v>0.22916666666666669</v>
      </c>
      <c r="C9" s="457">
        <v>0.24375</v>
      </c>
      <c r="D9" s="457">
        <v>0.2541666666666667</v>
      </c>
      <c r="E9" s="459">
        <v>0.26180555555555557</v>
      </c>
      <c r="F9" s="53"/>
    </row>
    <row r="10" spans="1:6" ht="17.25" customHeight="1">
      <c r="A10" s="459">
        <v>0.2361111111111111</v>
      </c>
      <c r="B10" s="458">
        <f t="shared" si="0"/>
        <v>0.24305555555555555</v>
      </c>
      <c r="C10" s="459">
        <v>0.25763888888888886</v>
      </c>
      <c r="D10" s="459">
        <v>0.26805555555555555</v>
      </c>
      <c r="E10" s="459">
        <v>0.27638888888888885</v>
      </c>
      <c r="F10" s="53"/>
    </row>
    <row r="11" spans="1:6" ht="18">
      <c r="A11" s="459">
        <v>0.24791666666666667</v>
      </c>
      <c r="B11" s="458">
        <f t="shared" si="0"/>
        <v>0.2548611111111111</v>
      </c>
      <c r="C11" s="459">
        <v>0.26944444444444443</v>
      </c>
      <c r="D11" s="459">
        <v>0.28055555555555556</v>
      </c>
      <c r="E11" s="459">
        <v>0.28888888888888886</v>
      </c>
      <c r="F11" s="53"/>
    </row>
    <row r="12" spans="1:6" ht="18">
      <c r="A12" s="459">
        <v>0.2583333333333333</v>
      </c>
      <c r="B12" s="458">
        <f t="shared" si="0"/>
        <v>0.2652777777777777</v>
      </c>
      <c r="C12" s="459">
        <v>0.2791666666666666</v>
      </c>
      <c r="D12" s="459">
        <v>0.2909722222222222</v>
      </c>
      <c r="E12" s="459">
        <v>0.3006944444444444</v>
      </c>
      <c r="F12" s="53"/>
    </row>
    <row r="13" spans="1:6" ht="18">
      <c r="A13" s="459">
        <v>0.2659722222222222</v>
      </c>
      <c r="B13" s="458">
        <f t="shared" si="0"/>
        <v>0.27291666666666664</v>
      </c>
      <c r="C13" s="459">
        <v>0.2875</v>
      </c>
      <c r="D13" s="459">
        <v>0.3013888888888889</v>
      </c>
      <c r="E13" s="459">
        <v>0.31180555555555556</v>
      </c>
      <c r="F13" s="53"/>
    </row>
    <row r="14" spans="1:6" ht="18">
      <c r="A14" s="459">
        <v>0.27291666666666664</v>
      </c>
      <c r="B14" s="458">
        <f t="shared" si="0"/>
        <v>0.27986111111111106</v>
      </c>
      <c r="C14" s="459">
        <v>0.2958333333333333</v>
      </c>
      <c r="D14" s="459">
        <v>0.3097222222222222</v>
      </c>
      <c r="E14" s="459">
        <v>0.32152777777777775</v>
      </c>
      <c r="F14" s="53"/>
    </row>
    <row r="15" spans="1:6" ht="18">
      <c r="A15" s="460">
        <v>0.28125</v>
      </c>
      <c r="B15" s="458">
        <f t="shared" si="0"/>
        <v>0.2881944444444444</v>
      </c>
      <c r="C15" s="460">
        <v>0.3041666666666666</v>
      </c>
      <c r="D15" s="460">
        <v>0.3180555555555555</v>
      </c>
      <c r="E15" s="460">
        <v>0.32986111111111105</v>
      </c>
      <c r="F15" s="53"/>
    </row>
    <row r="16" spans="1:6" ht="18">
      <c r="A16" s="459">
        <v>0.28958333333333336</v>
      </c>
      <c r="B16" s="458">
        <f t="shared" si="0"/>
        <v>0.2965277777777778</v>
      </c>
      <c r="C16" s="459">
        <v>0.31319444444444444</v>
      </c>
      <c r="D16" s="459">
        <v>0.32708333333333334</v>
      </c>
      <c r="E16" s="459">
        <v>0.33958333333333335</v>
      </c>
      <c r="F16" s="53"/>
    </row>
    <row r="17" spans="1:6" ht="18">
      <c r="A17" s="459">
        <v>0.29791666666666666</v>
      </c>
      <c r="B17" s="458">
        <f t="shared" si="0"/>
        <v>0.3048611111111111</v>
      </c>
      <c r="C17" s="459">
        <v>0.32152777777777775</v>
      </c>
      <c r="D17" s="459">
        <v>0.3347222222222222</v>
      </c>
      <c r="E17" s="459">
        <v>0.3458333333333333</v>
      </c>
      <c r="F17" s="53"/>
    </row>
    <row r="18" spans="1:6" ht="18">
      <c r="A18" s="459">
        <v>0.30625</v>
      </c>
      <c r="B18" s="458">
        <f t="shared" si="0"/>
        <v>0.31319444444444444</v>
      </c>
      <c r="C18" s="459">
        <v>0.32986111111111105</v>
      </c>
      <c r="D18" s="459">
        <v>0.34375</v>
      </c>
      <c r="E18" s="459">
        <v>0.35416666666666663</v>
      </c>
      <c r="F18" s="53"/>
    </row>
    <row r="19" spans="1:6" ht="18">
      <c r="A19" s="459">
        <v>0.3145833333333333</v>
      </c>
      <c r="B19" s="458">
        <f t="shared" si="0"/>
        <v>0.32152777777777775</v>
      </c>
      <c r="C19" s="459">
        <v>0.3381944444444444</v>
      </c>
      <c r="D19" s="459">
        <v>0.35277777777777775</v>
      </c>
      <c r="E19" s="459">
        <v>0.36319444444444443</v>
      </c>
      <c r="F19" s="53"/>
    </row>
    <row r="20" spans="1:6" ht="18">
      <c r="A20" s="459">
        <v>0.3236111111111111</v>
      </c>
      <c r="B20" s="458">
        <f t="shared" si="0"/>
        <v>0.33055555555555555</v>
      </c>
      <c r="C20" s="459">
        <v>0.3472222222222222</v>
      </c>
      <c r="D20" s="459">
        <v>0.3611111111111111</v>
      </c>
      <c r="E20" s="459">
        <v>0.3729166666666667</v>
      </c>
      <c r="F20" s="53"/>
    </row>
    <row r="21" spans="1:6" ht="18">
      <c r="A21" s="460">
        <v>0.3326388888888889</v>
      </c>
      <c r="B21" s="458">
        <f t="shared" si="0"/>
        <v>0.3395833333333333</v>
      </c>
      <c r="C21" s="460">
        <v>0.35625</v>
      </c>
      <c r="D21" s="460">
        <v>0.36875</v>
      </c>
      <c r="E21" s="460">
        <v>0.37708333333333327</v>
      </c>
      <c r="F21" s="216"/>
    </row>
    <row r="22" spans="1:6" ht="18">
      <c r="A22" s="459">
        <v>0.3416666666666666</v>
      </c>
      <c r="B22" s="458">
        <f t="shared" si="0"/>
        <v>0.34861111111111104</v>
      </c>
      <c r="C22" s="459">
        <v>0.3652777777777777</v>
      </c>
      <c r="D22" s="459">
        <v>0.3777777777777777</v>
      </c>
      <c r="E22" s="459">
        <v>0.3881944444444444</v>
      </c>
      <c r="F22" s="119"/>
    </row>
    <row r="23" spans="1:6" ht="18">
      <c r="A23" s="459">
        <v>0.3506944444444444</v>
      </c>
      <c r="B23" s="458">
        <f t="shared" si="0"/>
        <v>0.35763888888888884</v>
      </c>
      <c r="C23" s="459">
        <v>0.3729166666666666</v>
      </c>
      <c r="D23" s="459">
        <v>0.3868055555555555</v>
      </c>
      <c r="E23" s="459">
        <v>0.39652777777777776</v>
      </c>
      <c r="F23" s="216"/>
    </row>
    <row r="24" spans="1:5" ht="18">
      <c r="A24" s="459">
        <v>0.3597222222222222</v>
      </c>
      <c r="B24" s="458">
        <f t="shared" si="0"/>
        <v>0.36666666666666664</v>
      </c>
      <c r="C24" s="459">
        <v>0.3819444444444444</v>
      </c>
      <c r="D24" s="459">
        <v>0.39444444444444443</v>
      </c>
      <c r="E24" s="459">
        <v>0.4041666666666667</v>
      </c>
    </row>
    <row r="25" spans="1:5" ht="12.75" customHeight="1">
      <c r="A25" s="459">
        <v>0.36875</v>
      </c>
      <c r="B25" s="458">
        <f t="shared" si="0"/>
        <v>0.37569444444444444</v>
      </c>
      <c r="C25" s="459">
        <v>0.39097222222222217</v>
      </c>
      <c r="D25" s="459">
        <v>0.4034722222222222</v>
      </c>
      <c r="E25" s="459">
        <v>0.4131944444444444</v>
      </c>
    </row>
    <row r="26" spans="1:5" ht="18">
      <c r="A26" s="459">
        <v>0.37777777777777777</v>
      </c>
      <c r="B26" s="458">
        <f t="shared" si="0"/>
        <v>0.3847222222222222</v>
      </c>
      <c r="C26" s="459">
        <v>0.4</v>
      </c>
      <c r="D26" s="459">
        <v>0.4125</v>
      </c>
      <c r="E26" s="459">
        <v>0.4222222222222222</v>
      </c>
    </row>
    <row r="27" spans="1:5" ht="18">
      <c r="A27" s="459">
        <v>0.38680555555555557</v>
      </c>
      <c r="B27" s="458">
        <f t="shared" si="0"/>
        <v>0.39375</v>
      </c>
      <c r="C27" s="459">
        <v>0.4097222222222222</v>
      </c>
      <c r="D27" s="459">
        <v>0.4222222222222222</v>
      </c>
      <c r="E27" s="459">
        <v>0.43194444444444446</v>
      </c>
    </row>
    <row r="28" spans="1:5" ht="18">
      <c r="A28" s="459">
        <v>0.3965277777777778</v>
      </c>
      <c r="B28" s="458">
        <f t="shared" si="0"/>
        <v>0.40347222222222223</v>
      </c>
      <c r="C28" s="459">
        <v>0.41875</v>
      </c>
      <c r="D28" s="459">
        <v>0.43125</v>
      </c>
      <c r="E28" s="459">
        <v>0.4416666666666667</v>
      </c>
    </row>
    <row r="29" spans="1:5" ht="18">
      <c r="A29" s="459">
        <v>0.4055555555555555</v>
      </c>
      <c r="B29" s="458">
        <f t="shared" si="0"/>
        <v>0.4124999999999999</v>
      </c>
      <c r="C29" s="459">
        <v>0.4277777777777777</v>
      </c>
      <c r="D29" s="459">
        <v>0.4402777777777777</v>
      </c>
      <c r="E29" s="459">
        <v>0.4506944444444444</v>
      </c>
    </row>
    <row r="30" spans="1:5" ht="18">
      <c r="A30" s="459">
        <v>0.4145833333333333</v>
      </c>
      <c r="B30" s="458">
        <f t="shared" si="0"/>
        <v>0.4215277777777777</v>
      </c>
      <c r="C30" s="459">
        <v>0.43611111111111106</v>
      </c>
      <c r="D30" s="459">
        <v>0.44861111111111107</v>
      </c>
      <c r="E30" s="459">
        <v>0.45902777777777776</v>
      </c>
    </row>
    <row r="31" spans="1:5" ht="18">
      <c r="A31" s="459">
        <v>0.42430555555555555</v>
      </c>
      <c r="B31" s="458">
        <f t="shared" si="0"/>
        <v>0.43124999999999997</v>
      </c>
      <c r="C31" s="459">
        <v>0.4458333333333333</v>
      </c>
      <c r="D31" s="459">
        <v>0.4583333333333333</v>
      </c>
      <c r="E31" s="459">
        <v>0.4666666666666666</v>
      </c>
    </row>
    <row r="32" spans="1:5" ht="18">
      <c r="A32" s="459">
        <v>0.4333333333333333</v>
      </c>
      <c r="B32" s="458">
        <f t="shared" si="0"/>
        <v>0.4402777777777777</v>
      </c>
      <c r="C32" s="459">
        <v>0.45486111111111105</v>
      </c>
      <c r="D32" s="459">
        <v>0.46736111111111106</v>
      </c>
      <c r="E32" s="459">
        <v>0.4763888888888888</v>
      </c>
    </row>
    <row r="33" spans="1:5" ht="18">
      <c r="A33" s="459">
        <v>0.44236111111111104</v>
      </c>
      <c r="B33" s="458">
        <f t="shared" si="0"/>
        <v>0.44930555555555546</v>
      </c>
      <c r="C33" s="459">
        <v>0.4638888888888888</v>
      </c>
      <c r="D33" s="459">
        <v>0.4777777777777777</v>
      </c>
      <c r="E33" s="459">
        <v>0.4881944444444444</v>
      </c>
    </row>
    <row r="34" spans="1:5" ht="18">
      <c r="A34" s="460">
        <v>0.45069444444444445</v>
      </c>
      <c r="B34" s="458">
        <f t="shared" si="0"/>
        <v>0.4576388888888889</v>
      </c>
      <c r="C34" s="460">
        <v>0.4722222222222222</v>
      </c>
      <c r="D34" s="460">
        <v>0.4861111111111111</v>
      </c>
      <c r="E34" s="460">
        <v>0.4965277777777778</v>
      </c>
    </row>
    <row r="35" spans="1:5" ht="18">
      <c r="A35" s="459">
        <v>0.4583333333333333</v>
      </c>
      <c r="B35" s="458">
        <f t="shared" si="0"/>
        <v>0.46527777777777773</v>
      </c>
      <c r="C35" s="459">
        <v>0.48125</v>
      </c>
      <c r="D35" s="459">
        <v>0.4958333333333333</v>
      </c>
      <c r="E35" s="459">
        <v>0.50625</v>
      </c>
    </row>
    <row r="36" spans="1:5" ht="18">
      <c r="A36" s="459">
        <v>0.46597222222222223</v>
      </c>
      <c r="B36" s="458">
        <f t="shared" si="0"/>
        <v>0.47291666666666665</v>
      </c>
      <c r="C36" s="459">
        <v>0.4888888888888889</v>
      </c>
      <c r="D36" s="459">
        <v>0.5034722222222222</v>
      </c>
      <c r="E36" s="459">
        <v>0.5138888888888888</v>
      </c>
    </row>
    <row r="37" spans="1:5" ht="18">
      <c r="A37" s="459">
        <v>0.47361111111111115</v>
      </c>
      <c r="B37" s="458">
        <f t="shared" si="0"/>
        <v>0.48055555555555557</v>
      </c>
      <c r="C37" s="459">
        <v>0.4965277777777778</v>
      </c>
      <c r="D37" s="459">
        <v>0.5111111111111111</v>
      </c>
      <c r="E37" s="459">
        <v>0.5215277777777777</v>
      </c>
    </row>
    <row r="38" spans="1:5" ht="18">
      <c r="A38" s="459">
        <v>0.48125</v>
      </c>
      <c r="B38" s="458">
        <f t="shared" si="0"/>
        <v>0.48819444444444443</v>
      </c>
      <c r="C38" s="459">
        <v>0.5041666666666667</v>
      </c>
      <c r="D38" s="459">
        <v>0.51875</v>
      </c>
      <c r="E38" s="459">
        <v>0.5291666666666666</v>
      </c>
    </row>
    <row r="39" spans="1:5" ht="18">
      <c r="A39" s="459">
        <v>0.48819444444444443</v>
      </c>
      <c r="B39" s="458">
        <f t="shared" si="0"/>
        <v>0.49513888888888885</v>
      </c>
      <c r="C39" s="459">
        <v>0.5111111111111111</v>
      </c>
      <c r="D39" s="459">
        <v>0.5256944444444444</v>
      </c>
      <c r="E39" s="459">
        <v>0.536111111111111</v>
      </c>
    </row>
    <row r="40" spans="1:5" ht="18">
      <c r="A40" s="459">
        <v>0.49513888888888885</v>
      </c>
      <c r="B40" s="458">
        <f t="shared" si="0"/>
        <v>0.5020833333333333</v>
      </c>
      <c r="C40" s="459">
        <v>0.5180555555555555</v>
      </c>
      <c r="D40" s="459">
        <v>0.5326388888888888</v>
      </c>
      <c r="E40" s="459">
        <v>0.5430555555555554</v>
      </c>
    </row>
    <row r="41" spans="1:5" ht="18">
      <c r="A41" s="460">
        <v>0.5020833333333333</v>
      </c>
      <c r="B41" s="458">
        <f t="shared" si="0"/>
        <v>0.5090277777777777</v>
      </c>
      <c r="C41" s="460">
        <v>0.525</v>
      </c>
      <c r="D41" s="460">
        <v>0.5395833333333333</v>
      </c>
      <c r="E41" s="460">
        <v>0.55</v>
      </c>
    </row>
    <row r="42" spans="1:5" ht="18">
      <c r="A42" s="459">
        <v>0.5090277777777777</v>
      </c>
      <c r="B42" s="458">
        <f t="shared" si="0"/>
        <v>0.5159722222222222</v>
      </c>
      <c r="C42" s="459">
        <v>0.5319444444444444</v>
      </c>
      <c r="D42" s="459">
        <v>0.5465277777777777</v>
      </c>
      <c r="E42" s="459">
        <v>0.5569444444444444</v>
      </c>
    </row>
    <row r="43" spans="1:5" ht="18">
      <c r="A43" s="459">
        <v>0.5159722222222222</v>
      </c>
      <c r="B43" s="458">
        <f t="shared" si="0"/>
        <v>0.5229166666666666</v>
      </c>
      <c r="C43" s="459">
        <v>0.5388888888888889</v>
      </c>
      <c r="D43" s="459">
        <v>0.5534722222222221</v>
      </c>
      <c r="E43" s="459">
        <v>0.5638888888888888</v>
      </c>
    </row>
    <row r="44" spans="1:5" ht="18">
      <c r="A44" s="459">
        <v>0.5229166666666666</v>
      </c>
      <c r="B44" s="458">
        <f t="shared" si="0"/>
        <v>0.529861111111111</v>
      </c>
      <c r="C44" s="459">
        <v>0.5451388888888888</v>
      </c>
      <c r="D44" s="459">
        <v>0.5583333333333332</v>
      </c>
      <c r="E44" s="459">
        <v>0.5680555555555554</v>
      </c>
    </row>
    <row r="45" spans="1:5" ht="18">
      <c r="A45" s="459">
        <v>0.5333333333333333</v>
      </c>
      <c r="B45" s="458">
        <f t="shared" si="0"/>
        <v>0.5402777777777777</v>
      </c>
      <c r="C45" s="459">
        <v>0.5555555555555556</v>
      </c>
      <c r="D45" s="459">
        <v>0.5694444444444444</v>
      </c>
      <c r="E45" s="459">
        <v>0.5791666666666666</v>
      </c>
    </row>
    <row r="46" spans="1:5" ht="18">
      <c r="A46" s="459">
        <v>0.5402777777777777</v>
      </c>
      <c r="B46" s="458">
        <f t="shared" si="0"/>
        <v>0.5472222222222222</v>
      </c>
      <c r="C46" s="459">
        <v>0.5604166666666667</v>
      </c>
      <c r="D46" s="459">
        <v>0.5736111111111111</v>
      </c>
      <c r="E46" s="459">
        <v>0.5833333333333333</v>
      </c>
    </row>
    <row r="47" spans="1:5" ht="18">
      <c r="A47" s="459">
        <v>0.5472222222222222</v>
      </c>
      <c r="B47" s="458">
        <f t="shared" si="0"/>
        <v>0.5541666666666666</v>
      </c>
      <c r="C47" s="459">
        <v>0.5680555555555555</v>
      </c>
      <c r="D47" s="459">
        <v>0.5805555555555555</v>
      </c>
      <c r="E47" s="461">
        <v>0.5902777777777777</v>
      </c>
    </row>
    <row r="48" spans="1:5" ht="18">
      <c r="A48" s="460">
        <v>0.5534722222222223</v>
      </c>
      <c r="B48" s="458">
        <f t="shared" si="0"/>
        <v>0.5604166666666667</v>
      </c>
      <c r="C48" s="460">
        <v>0.5743055555555556</v>
      </c>
      <c r="D48" s="460">
        <v>0.5868055555555556</v>
      </c>
      <c r="E48" s="462">
        <v>0.5951388888888889</v>
      </c>
    </row>
    <row r="49" spans="1:5" ht="18">
      <c r="A49" s="459">
        <v>0.5611111111111111</v>
      </c>
      <c r="B49" s="458">
        <f t="shared" si="0"/>
        <v>0.5680555555555555</v>
      </c>
      <c r="C49" s="459">
        <v>0.58125</v>
      </c>
      <c r="D49" s="459">
        <v>0.59375</v>
      </c>
      <c r="E49" s="459">
        <v>0.6020833333333333</v>
      </c>
    </row>
    <row r="50" spans="1:5" ht="18">
      <c r="A50" s="459">
        <v>0.5680555555555555</v>
      </c>
      <c r="B50" s="458">
        <f t="shared" si="0"/>
        <v>0.575</v>
      </c>
      <c r="C50" s="459">
        <v>0.5888888888888889</v>
      </c>
      <c r="D50" s="459">
        <v>0.6013888888888889</v>
      </c>
      <c r="E50" s="459">
        <v>0.6097222222222222</v>
      </c>
    </row>
    <row r="51" spans="1:5" ht="18">
      <c r="A51" s="459">
        <v>0.575</v>
      </c>
      <c r="B51" s="458">
        <f t="shared" si="0"/>
        <v>0.5819444444444444</v>
      </c>
      <c r="C51" s="459">
        <v>0.5958333333333334</v>
      </c>
      <c r="D51" s="459">
        <v>0.6083333333333334</v>
      </c>
      <c r="E51" s="459">
        <v>0.6166666666666667</v>
      </c>
    </row>
    <row r="52" spans="1:5" ht="18">
      <c r="A52" s="459">
        <v>0.5819444444444445</v>
      </c>
      <c r="B52" s="458">
        <f t="shared" si="0"/>
        <v>0.5888888888888889</v>
      </c>
      <c r="C52" s="459">
        <v>0.6027777777777779</v>
      </c>
      <c r="D52" s="459">
        <v>0.6152777777777778</v>
      </c>
      <c r="E52" s="459">
        <v>0.6229166666666667</v>
      </c>
    </row>
    <row r="53" spans="1:5" ht="18">
      <c r="A53" s="459">
        <v>0.5902777777777778</v>
      </c>
      <c r="B53" s="458">
        <f t="shared" si="0"/>
        <v>0.5972222222222222</v>
      </c>
      <c r="C53" s="459">
        <v>0.6111111111111112</v>
      </c>
      <c r="D53" s="459">
        <v>0.6236111111111111</v>
      </c>
      <c r="E53" s="459">
        <v>0.6319444444444444</v>
      </c>
    </row>
    <row r="54" spans="1:5" ht="18">
      <c r="A54" s="461">
        <v>0.5986111111111111</v>
      </c>
      <c r="B54" s="458">
        <f t="shared" si="0"/>
        <v>0.6055555555555555</v>
      </c>
      <c r="C54" s="461">
        <v>0.6208333333333333</v>
      </c>
      <c r="D54" s="461">
        <v>0.6333333333333333</v>
      </c>
      <c r="E54" s="459">
        <v>0.6430555555555555</v>
      </c>
    </row>
    <row r="55" spans="1:5" ht="18">
      <c r="A55" s="459">
        <v>0.607638888888889</v>
      </c>
      <c r="B55" s="458">
        <f t="shared" si="0"/>
        <v>0.6145833333333334</v>
      </c>
      <c r="C55" s="459">
        <v>0.6298611111111112</v>
      </c>
      <c r="D55" s="459">
        <v>0.6430555555555556</v>
      </c>
      <c r="E55" s="459">
        <v>0.6527777777777778</v>
      </c>
    </row>
    <row r="56" spans="1:5" ht="18">
      <c r="A56" s="459">
        <v>0.6159722222222223</v>
      </c>
      <c r="B56" s="458">
        <f t="shared" si="0"/>
        <v>0.6229166666666667</v>
      </c>
      <c r="C56" s="459">
        <v>0.6375</v>
      </c>
      <c r="D56" s="459">
        <v>0.6506944444444445</v>
      </c>
      <c r="E56" s="459">
        <v>0.6618055555555555</v>
      </c>
    </row>
    <row r="57" spans="1:5" ht="18">
      <c r="A57" s="460">
        <v>0.6263888888888889</v>
      </c>
      <c r="B57" s="458">
        <f t="shared" si="0"/>
        <v>0.6333333333333333</v>
      </c>
      <c r="C57" s="459">
        <v>0.6479166666666667</v>
      </c>
      <c r="D57" s="459">
        <v>0.6604166666666667</v>
      </c>
      <c r="E57" s="459">
        <v>0.6708333333333333</v>
      </c>
    </row>
    <row r="58" spans="1:5" ht="18">
      <c r="A58" s="459">
        <v>0.6368055555555555</v>
      </c>
      <c r="B58" s="458">
        <f t="shared" si="0"/>
        <v>0.6437499999999999</v>
      </c>
      <c r="C58" s="459">
        <v>0.6569444444444444</v>
      </c>
      <c r="D58" s="459">
        <v>0.6694444444444444</v>
      </c>
      <c r="E58" s="459">
        <v>0.679861111111111</v>
      </c>
    </row>
    <row r="59" spans="1:5" ht="18">
      <c r="A59" s="459">
        <v>0.6486111111111111</v>
      </c>
      <c r="B59" s="458">
        <f t="shared" si="0"/>
        <v>0.6555555555555556</v>
      </c>
      <c r="C59" s="459">
        <v>0.6708333333333334</v>
      </c>
      <c r="D59" s="459">
        <v>0.6833333333333333</v>
      </c>
      <c r="E59" s="459">
        <v>0.69375</v>
      </c>
    </row>
    <row r="60" spans="1:5" ht="18">
      <c r="A60" s="460">
        <v>0.6590277777777778</v>
      </c>
      <c r="B60" s="458">
        <f t="shared" si="0"/>
        <v>0.6659722222222222</v>
      </c>
      <c r="C60" s="460">
        <v>0.6798611111111111</v>
      </c>
      <c r="D60" s="460">
        <v>0.6923611111111111</v>
      </c>
      <c r="E60" s="459">
        <v>0.7013888888888888</v>
      </c>
    </row>
    <row r="61" spans="1:5" ht="18">
      <c r="A61" s="459">
        <v>0.6694444444444444</v>
      </c>
      <c r="B61" s="458">
        <f t="shared" si="0"/>
        <v>0.6763888888888888</v>
      </c>
      <c r="C61" s="459">
        <v>0.6916666666666667</v>
      </c>
      <c r="D61" s="459">
        <v>0.7041666666666666</v>
      </c>
      <c r="E61" s="459">
        <v>0.7145833333333332</v>
      </c>
    </row>
    <row r="62" spans="1:5" ht="18">
      <c r="A62" s="463">
        <v>0.6819444444444445</v>
      </c>
      <c r="B62" s="458">
        <f t="shared" si="0"/>
        <v>0.6888888888888889</v>
      </c>
      <c r="C62" s="459">
        <v>0.7055555555555556</v>
      </c>
      <c r="D62" s="459">
        <v>0.71875</v>
      </c>
      <c r="E62" s="459">
        <v>0.7291666666666666</v>
      </c>
    </row>
    <row r="63" spans="1:5" ht="18">
      <c r="A63" s="459"/>
      <c r="B63" s="458"/>
      <c r="C63" s="459" t="s">
        <v>288</v>
      </c>
      <c r="D63" s="459" t="s">
        <v>274</v>
      </c>
      <c r="E63" s="460" t="s">
        <v>289</v>
      </c>
    </row>
    <row r="64" spans="1:5" ht="18">
      <c r="A64" s="459">
        <v>0.6902777777777778</v>
      </c>
      <c r="B64" s="458">
        <f t="shared" si="0"/>
        <v>0.6972222222222222</v>
      </c>
      <c r="C64" s="459">
        <v>0.7138888888888889</v>
      </c>
      <c r="D64" s="459">
        <v>0.7284722222222222</v>
      </c>
      <c r="E64" s="459">
        <v>0.7402777777777777</v>
      </c>
    </row>
    <row r="65" spans="1:5" ht="18">
      <c r="A65" s="460">
        <v>0.7034722222222222</v>
      </c>
      <c r="B65" s="458">
        <f t="shared" si="0"/>
        <v>0.7104166666666666</v>
      </c>
      <c r="C65" s="460">
        <v>0.7270833333333333</v>
      </c>
      <c r="D65" s="460">
        <v>0.7416666666666666</v>
      </c>
      <c r="E65" s="460">
        <v>0.7534722222222221</v>
      </c>
    </row>
    <row r="66" spans="1:5" ht="18">
      <c r="A66" s="459">
        <v>0.7118055555555556</v>
      </c>
      <c r="B66" s="458">
        <f t="shared" si="0"/>
        <v>0.71875</v>
      </c>
      <c r="C66" s="459">
        <v>0.7354166666666667</v>
      </c>
      <c r="D66" s="459">
        <v>0.75</v>
      </c>
      <c r="E66" s="459">
        <v>0.7618055555555555</v>
      </c>
    </row>
    <row r="67" spans="1:5" ht="18">
      <c r="A67" s="459">
        <v>0.720138888888889</v>
      </c>
      <c r="B67" s="458">
        <f t="shared" si="0"/>
        <v>0.7270833333333334</v>
      </c>
      <c r="C67" s="459">
        <v>0.74375</v>
      </c>
      <c r="D67" s="459">
        <v>0.7569444444444445</v>
      </c>
      <c r="E67" s="459">
        <v>0.76875</v>
      </c>
    </row>
    <row r="68" spans="1:5" ht="18">
      <c r="A68" s="459">
        <v>0.7291666666666666</v>
      </c>
      <c r="B68" s="458">
        <f t="shared" si="0"/>
        <v>0.736111111111111</v>
      </c>
      <c r="C68" s="459">
        <v>0.7527777777777778</v>
      </c>
      <c r="D68" s="459">
        <v>0.7659722222222222</v>
      </c>
      <c r="E68" s="459">
        <v>0.7777777777777777</v>
      </c>
    </row>
    <row r="69" spans="1:5" ht="18">
      <c r="A69" s="459">
        <v>0.7368055555555556</v>
      </c>
      <c r="B69" s="458">
        <f t="shared" si="0"/>
        <v>0.74375</v>
      </c>
      <c r="C69" s="459">
        <v>0.7597222222222223</v>
      </c>
      <c r="D69" s="459">
        <v>0.7729166666666667</v>
      </c>
      <c r="E69" s="459">
        <v>0.7833333333333333</v>
      </c>
    </row>
    <row r="70" spans="1:5" ht="18">
      <c r="A70" s="460" t="s">
        <v>290</v>
      </c>
      <c r="B70" s="458" t="s">
        <v>291</v>
      </c>
      <c r="C70" s="460" t="s">
        <v>292</v>
      </c>
      <c r="D70" s="460" t="s">
        <v>293</v>
      </c>
      <c r="E70" s="459" t="s">
        <v>294</v>
      </c>
    </row>
    <row r="71" spans="1:5" ht="18">
      <c r="A71" s="459">
        <v>0.7479166666666667</v>
      </c>
      <c r="B71" s="458">
        <f t="shared" si="0"/>
        <v>0.7548611111111111</v>
      </c>
      <c r="C71" s="459">
        <v>0.7715277777777778</v>
      </c>
      <c r="D71" s="459">
        <v>0.7847222222222222</v>
      </c>
      <c r="E71" s="459">
        <v>0.7965277777777777</v>
      </c>
    </row>
    <row r="72" spans="1:5" ht="18">
      <c r="A72" s="459">
        <v>0.7555555555555554</v>
      </c>
      <c r="B72" s="458">
        <f t="shared" si="0"/>
        <v>0.7624999999999998</v>
      </c>
      <c r="C72" s="459">
        <v>0.7791666666666666</v>
      </c>
      <c r="D72" s="459">
        <v>0.792361111111111</v>
      </c>
      <c r="E72" s="459">
        <v>0.8041666666666665</v>
      </c>
    </row>
    <row r="73" spans="1:5" ht="18">
      <c r="A73" s="460">
        <v>0.7659722222222222</v>
      </c>
      <c r="B73" s="458">
        <f aca="true" t="shared" si="1" ref="B73:B83">A73+TIME(0,10,0)</f>
        <v>0.7729166666666666</v>
      </c>
      <c r="C73" s="460">
        <v>0.7888888888888889</v>
      </c>
      <c r="D73" s="460">
        <v>0.8013888888888888</v>
      </c>
      <c r="E73" s="459">
        <v>0.8097222222222221</v>
      </c>
    </row>
    <row r="74" spans="1:5" ht="18">
      <c r="A74" s="459">
        <v>0.7763888888888889</v>
      </c>
      <c r="B74" s="458">
        <f t="shared" si="1"/>
        <v>0.7833333333333333</v>
      </c>
      <c r="C74" s="459">
        <v>0.8</v>
      </c>
      <c r="D74" s="459">
        <v>0.8131944444444444</v>
      </c>
      <c r="E74" s="459">
        <v>0.8229166666666666</v>
      </c>
    </row>
    <row r="75" spans="1:5" ht="18">
      <c r="A75" s="459">
        <v>0.7868055555555555</v>
      </c>
      <c r="B75" s="458">
        <f t="shared" si="1"/>
        <v>0.79375</v>
      </c>
      <c r="C75" s="459">
        <v>0.8104166666666667</v>
      </c>
      <c r="D75" s="459">
        <v>0.8243055555555555</v>
      </c>
      <c r="E75" s="459">
        <v>0.8340277777777777</v>
      </c>
    </row>
    <row r="76" spans="1:5" ht="18">
      <c r="A76" s="459">
        <v>0.8083333333333332</v>
      </c>
      <c r="B76" s="458">
        <f t="shared" si="1"/>
        <v>0.8152777777777777</v>
      </c>
      <c r="C76" s="459">
        <v>0.8291666666666666</v>
      </c>
      <c r="D76" s="459">
        <v>0.8416666666666666</v>
      </c>
      <c r="E76" s="459">
        <v>0.8506944444444443</v>
      </c>
    </row>
    <row r="77" spans="1:5" ht="18">
      <c r="A77" s="459">
        <v>0.8236111111111112</v>
      </c>
      <c r="B77" s="458">
        <f t="shared" si="1"/>
        <v>0.8305555555555556</v>
      </c>
      <c r="C77" s="459">
        <v>0.8444444444444446</v>
      </c>
      <c r="D77" s="459">
        <v>0.8569444444444445</v>
      </c>
      <c r="E77" s="459">
        <v>0.8645833333333334</v>
      </c>
    </row>
    <row r="78" spans="1:5" ht="18">
      <c r="A78" s="459">
        <v>0.8388888888888888</v>
      </c>
      <c r="B78" s="458">
        <f t="shared" si="1"/>
        <v>0.8458333333333332</v>
      </c>
      <c r="C78" s="459">
        <v>0.8604166666666666</v>
      </c>
      <c r="D78" s="459">
        <v>0.8729166666666666</v>
      </c>
      <c r="E78" s="459">
        <v>0.8805555555555554</v>
      </c>
    </row>
    <row r="79" spans="1:5" ht="18">
      <c r="A79" s="459">
        <v>0.8541666666666666</v>
      </c>
      <c r="B79" s="458">
        <f t="shared" si="1"/>
        <v>0.861111111111111</v>
      </c>
      <c r="C79" s="459">
        <v>0.8756944444444444</v>
      </c>
      <c r="D79" s="459">
        <v>0.8881944444444444</v>
      </c>
      <c r="E79" s="459">
        <v>0.8958333333333333</v>
      </c>
    </row>
    <row r="80" spans="1:5" ht="18">
      <c r="A80" s="459">
        <v>0.8694444444444445</v>
      </c>
      <c r="B80" s="458">
        <f t="shared" si="1"/>
        <v>0.8763888888888889</v>
      </c>
      <c r="C80" s="459">
        <v>0.8902777777777778</v>
      </c>
      <c r="D80" s="459">
        <v>0.9027777777777778</v>
      </c>
      <c r="E80" s="459">
        <v>0.9111111111111111</v>
      </c>
    </row>
    <row r="81" spans="1:5" ht="18">
      <c r="A81" s="459">
        <v>0.8868055555555556</v>
      </c>
      <c r="B81" s="458">
        <f t="shared" si="1"/>
        <v>0.89375</v>
      </c>
      <c r="C81" s="459">
        <v>0.907638888888889</v>
      </c>
      <c r="D81" s="459">
        <v>0.920138888888889</v>
      </c>
      <c r="E81" s="459">
        <v>0.9277777777777778</v>
      </c>
    </row>
    <row r="82" spans="1:5" ht="18">
      <c r="A82" s="459">
        <v>0.9041666666666667</v>
      </c>
      <c r="B82" s="458">
        <f t="shared" si="1"/>
        <v>0.9111111111111111</v>
      </c>
      <c r="C82" s="459">
        <v>0.925</v>
      </c>
      <c r="D82" s="459">
        <v>0.9375</v>
      </c>
      <c r="E82" s="459">
        <v>0.9451388888888889</v>
      </c>
    </row>
    <row r="83" spans="1:5" ht="18">
      <c r="A83" s="459">
        <v>0.9215277777777778</v>
      </c>
      <c r="B83" s="458">
        <f t="shared" si="1"/>
        <v>0.9284722222222223</v>
      </c>
      <c r="C83" s="459">
        <v>0.9402777777777779</v>
      </c>
      <c r="D83" s="459">
        <v>0.95</v>
      </c>
      <c r="E83" s="459">
        <v>0.9569444444444445</v>
      </c>
    </row>
    <row r="84" spans="3:5" ht="12.75">
      <c r="C84" s="464"/>
      <c r="D84" s="119"/>
      <c r="E84" s="119"/>
    </row>
    <row r="85" spans="1:6" ht="18">
      <c r="A85" s="465"/>
      <c r="B85" s="466" t="s">
        <v>281</v>
      </c>
      <c r="C85" s="404"/>
      <c r="D85" s="466"/>
      <c r="E85" s="466"/>
      <c r="F85" s="467"/>
    </row>
    <row r="86" spans="1:6" ht="18">
      <c r="A86" s="467"/>
      <c r="B86" s="466" t="s">
        <v>255</v>
      </c>
      <c r="C86" s="404"/>
      <c r="D86" s="466"/>
      <c r="E86" s="466"/>
      <c r="F86" s="467"/>
    </row>
  </sheetData>
  <mergeCells count="10">
    <mergeCell ref="B5:E5"/>
    <mergeCell ref="A6:A8"/>
    <mergeCell ref="B6:B8"/>
    <mergeCell ref="C6:C8"/>
    <mergeCell ref="D6:D8"/>
    <mergeCell ref="E6:F8"/>
    <mergeCell ref="B1:D1"/>
    <mergeCell ref="B2:D2"/>
    <mergeCell ref="B3:D3"/>
    <mergeCell ref="A4:B4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6">
      <selection activeCell="C8" sqref="C8:C11"/>
    </sheetView>
  </sheetViews>
  <sheetFormatPr defaultColWidth="9.140625" defaultRowHeight="24" customHeight="1"/>
  <cols>
    <col min="1" max="1" width="23.8515625" style="0" customWidth="1"/>
    <col min="2" max="2" width="28.140625" style="0" customWidth="1"/>
    <col min="3" max="3" width="25.421875" style="0" customWidth="1"/>
    <col min="4" max="4" width="22.28125" style="0" customWidth="1"/>
    <col min="5" max="5" width="26.28125" style="0" customWidth="1"/>
    <col min="6" max="6" width="19.00390625" style="0" customWidth="1"/>
    <col min="7" max="7" width="24.7109375" style="0" customWidth="1"/>
    <col min="8" max="8" width="22.421875" style="0" customWidth="1"/>
    <col min="9" max="9" width="16.140625" style="0" customWidth="1"/>
    <col min="10" max="10" width="19.00390625" style="0" customWidth="1"/>
    <col min="11" max="11" width="21.421875" style="0" customWidth="1"/>
    <col min="12" max="12" width="9.57421875" style="0" customWidth="1"/>
  </cols>
  <sheetData>
    <row r="1" spans="1:13" ht="24" customHeight="1">
      <c r="A1" s="611" t="s">
        <v>138</v>
      </c>
      <c r="B1" s="611"/>
      <c r="C1" s="611"/>
      <c r="D1" s="611"/>
      <c r="E1" s="611"/>
      <c r="F1" s="611"/>
      <c r="G1" s="271"/>
      <c r="H1" s="271"/>
      <c r="I1" s="271"/>
      <c r="J1" s="271"/>
      <c r="K1" s="271"/>
      <c r="L1" s="103"/>
      <c r="M1" s="103"/>
    </row>
    <row r="2" spans="1:13" ht="24" customHeight="1">
      <c r="A2" s="636" t="s">
        <v>139</v>
      </c>
      <c r="B2" s="636"/>
      <c r="C2" s="636"/>
      <c r="D2" s="636"/>
      <c r="E2" s="636"/>
      <c r="F2" s="636"/>
      <c r="G2" s="272"/>
      <c r="H2" s="272"/>
      <c r="I2" s="272"/>
      <c r="J2" s="272"/>
      <c r="K2" s="272"/>
      <c r="L2" s="103"/>
      <c r="M2" s="103"/>
    </row>
    <row r="3" spans="1:13" ht="24" customHeight="1">
      <c r="A3" s="636" t="s">
        <v>48</v>
      </c>
      <c r="B3" s="636"/>
      <c r="C3" s="636"/>
      <c r="D3" s="636"/>
      <c r="E3" s="636"/>
      <c r="F3" s="636"/>
      <c r="G3" s="271"/>
      <c r="H3" s="271"/>
      <c r="I3" s="271"/>
      <c r="J3" s="271"/>
      <c r="K3" s="271"/>
      <c r="L3" s="103"/>
      <c r="M3" s="103"/>
    </row>
    <row r="4" spans="1:13" ht="24" customHeight="1">
      <c r="A4" s="215"/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103"/>
      <c r="M4" s="103"/>
    </row>
    <row r="5" spans="1:13" ht="24" customHeight="1">
      <c r="A5" s="271" t="s">
        <v>20</v>
      </c>
      <c r="B5" s="271"/>
      <c r="C5" s="271"/>
      <c r="D5" s="271"/>
      <c r="E5" s="271"/>
      <c r="F5" s="271"/>
      <c r="G5" s="215"/>
      <c r="H5" s="215"/>
      <c r="I5" s="215"/>
      <c r="J5" s="216"/>
      <c r="K5" s="216"/>
      <c r="L5" s="216"/>
      <c r="M5" s="216"/>
    </row>
    <row r="6" spans="1:13" ht="39.75" customHeight="1">
      <c r="A6" s="660" t="s">
        <v>140</v>
      </c>
      <c r="B6" s="660"/>
      <c r="C6" s="660"/>
      <c r="D6" s="660"/>
      <c r="E6" s="660"/>
      <c r="F6" s="660"/>
      <c r="G6" s="273"/>
      <c r="H6" s="273"/>
      <c r="I6" s="273"/>
      <c r="J6" s="273"/>
      <c r="K6" s="273"/>
      <c r="L6" s="274"/>
      <c r="M6" s="274"/>
    </row>
    <row r="7" spans="1:13" ht="24" customHeight="1" thickBot="1">
      <c r="A7" s="275"/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</row>
    <row r="8" spans="1:6" ht="24" customHeight="1">
      <c r="A8" s="661" t="s">
        <v>141</v>
      </c>
      <c r="B8" s="664" t="s">
        <v>142</v>
      </c>
      <c r="C8" s="666" t="s">
        <v>143</v>
      </c>
      <c r="D8" s="666" t="s">
        <v>144</v>
      </c>
      <c r="E8" s="664" t="s">
        <v>145</v>
      </c>
      <c r="F8" s="669" t="s">
        <v>23</v>
      </c>
    </row>
    <row r="9" spans="1:6" ht="24" customHeight="1">
      <c r="A9" s="662"/>
      <c r="B9" s="665"/>
      <c r="C9" s="667"/>
      <c r="D9" s="667"/>
      <c r="E9" s="665"/>
      <c r="F9" s="670"/>
    </row>
    <row r="10" spans="1:6" ht="24" customHeight="1">
      <c r="A10" s="662"/>
      <c r="B10" s="665"/>
      <c r="C10" s="667"/>
      <c r="D10" s="667"/>
      <c r="E10" s="665"/>
      <c r="F10" s="670"/>
    </row>
    <row r="11" spans="1:6" ht="24" customHeight="1" thickBot="1">
      <c r="A11" s="663"/>
      <c r="B11" s="665"/>
      <c r="C11" s="668"/>
      <c r="D11" s="668"/>
      <c r="E11" s="665"/>
      <c r="F11" s="671"/>
    </row>
    <row r="12" spans="1:6" ht="24" customHeight="1">
      <c r="A12" s="276"/>
      <c r="B12" s="277"/>
      <c r="C12" s="277"/>
      <c r="D12" s="278">
        <v>0.25</v>
      </c>
      <c r="E12" s="278"/>
      <c r="F12" s="279">
        <v>0.25833333333333336</v>
      </c>
    </row>
    <row r="13" spans="1:6" ht="24" customHeight="1">
      <c r="A13" s="280">
        <v>0.25972222222222224</v>
      </c>
      <c r="B13" s="281"/>
      <c r="C13" s="282">
        <v>0.2694444444444445</v>
      </c>
      <c r="D13" s="282">
        <v>0.27361111111111114</v>
      </c>
      <c r="E13" s="282"/>
      <c r="F13" s="283">
        <v>0.28263888888888894</v>
      </c>
    </row>
    <row r="14" spans="1:6" ht="24" customHeight="1">
      <c r="A14" s="280">
        <v>0.28402777777777777</v>
      </c>
      <c r="B14" s="282">
        <v>0.2881944444444445</v>
      </c>
      <c r="C14" s="282">
        <v>0.29791666666666666</v>
      </c>
      <c r="D14" s="282">
        <v>0.29930555555555555</v>
      </c>
      <c r="E14" s="282"/>
      <c r="F14" s="283">
        <v>0.30902777777777785</v>
      </c>
    </row>
    <row r="15" spans="1:6" ht="24" customHeight="1">
      <c r="A15" s="280">
        <v>0.31041666666666673</v>
      </c>
      <c r="B15" s="282">
        <v>0.3159722222222222</v>
      </c>
      <c r="C15" s="282">
        <v>0.3256944444444445</v>
      </c>
      <c r="D15" s="282">
        <v>0.32986111111111116</v>
      </c>
      <c r="E15" s="282"/>
      <c r="F15" s="283">
        <v>0.34027777777777773</v>
      </c>
    </row>
    <row r="16" spans="1:6" ht="24" customHeight="1">
      <c r="A16" s="280">
        <v>0.3430555555555555</v>
      </c>
      <c r="B16" s="282"/>
      <c r="C16" s="282">
        <v>0.3527777777777778</v>
      </c>
      <c r="D16" s="282">
        <v>0.3541666666666667</v>
      </c>
      <c r="E16" s="282"/>
      <c r="F16" s="283">
        <v>0.3638888888888889</v>
      </c>
    </row>
    <row r="17" spans="1:6" ht="24" customHeight="1">
      <c r="A17" s="280"/>
      <c r="B17" s="282"/>
      <c r="C17" s="282"/>
      <c r="D17" s="282">
        <v>0.4305555555555556</v>
      </c>
      <c r="E17" s="284"/>
      <c r="F17" s="283">
        <v>0.4402777777777778</v>
      </c>
    </row>
    <row r="18" spans="1:6" ht="24" customHeight="1">
      <c r="A18" s="280">
        <v>0.44236111111111115</v>
      </c>
      <c r="B18" s="282"/>
      <c r="C18" s="282">
        <v>0.4520833333333334</v>
      </c>
      <c r="D18" s="282">
        <v>0.45625</v>
      </c>
      <c r="E18" s="282"/>
      <c r="F18" s="283">
        <v>0.4659722222222223</v>
      </c>
    </row>
    <row r="19" spans="1:6" ht="24" customHeight="1">
      <c r="A19" s="280">
        <v>0.4680555555555556</v>
      </c>
      <c r="B19" s="282"/>
      <c r="C19" s="282">
        <v>0.47777777777777786</v>
      </c>
      <c r="D19" s="282">
        <v>0.48402777777777783</v>
      </c>
      <c r="E19" s="282"/>
      <c r="F19" s="283">
        <v>0.49375</v>
      </c>
    </row>
    <row r="20" spans="1:6" ht="24" customHeight="1">
      <c r="A20" s="280">
        <v>0.4972222222222223</v>
      </c>
      <c r="B20" s="282"/>
      <c r="C20" s="282">
        <v>0.5069444444444445</v>
      </c>
      <c r="D20" s="282">
        <v>0.5111111111111112</v>
      </c>
      <c r="E20" s="282"/>
      <c r="F20" s="283">
        <v>0.5208333333333334</v>
      </c>
    </row>
    <row r="21" spans="1:6" ht="24" customHeight="1">
      <c r="A21" s="280">
        <v>0.5229166666666667</v>
      </c>
      <c r="B21" s="282"/>
      <c r="C21" s="282">
        <v>0.5326388888888889</v>
      </c>
      <c r="D21" s="282">
        <v>0.5368055555555555</v>
      </c>
      <c r="E21" s="282"/>
      <c r="F21" s="283">
        <v>0.5465277777777777</v>
      </c>
    </row>
    <row r="22" spans="1:6" ht="24" customHeight="1">
      <c r="A22" s="280">
        <v>0.5493055555555555</v>
      </c>
      <c r="B22" s="282"/>
      <c r="C22" s="282">
        <v>0.5590277777777777</v>
      </c>
      <c r="D22" s="282">
        <v>0.5652777777777777</v>
      </c>
      <c r="E22" s="282"/>
      <c r="F22" s="283">
        <v>0.575</v>
      </c>
    </row>
    <row r="23" spans="1:6" ht="24" customHeight="1">
      <c r="A23" s="280">
        <v>0.5763888888888887</v>
      </c>
      <c r="B23" s="285"/>
      <c r="C23" s="282">
        <v>0.5861111111111109</v>
      </c>
      <c r="D23" s="282">
        <v>0.5902777777777776</v>
      </c>
      <c r="E23" s="282">
        <v>0.5958333333333331</v>
      </c>
      <c r="F23" s="283">
        <v>0.6055555555555553</v>
      </c>
    </row>
    <row r="24" spans="1:6" ht="24" customHeight="1">
      <c r="A24" s="280">
        <v>0.6069444444444442</v>
      </c>
      <c r="B24" s="285"/>
      <c r="C24" s="282">
        <v>0.6166666666666664</v>
      </c>
      <c r="D24" s="282">
        <v>0.620833333333333</v>
      </c>
      <c r="E24" s="282"/>
      <c r="F24" s="283">
        <v>0.6305555555555552</v>
      </c>
    </row>
    <row r="25" spans="1:6" ht="24" customHeight="1">
      <c r="A25" s="280">
        <v>0.7083333333333334</v>
      </c>
      <c r="B25" s="285"/>
      <c r="C25" s="282">
        <v>0.7180555555555556</v>
      </c>
      <c r="D25" s="282">
        <v>0.7222222222222222</v>
      </c>
      <c r="E25" s="282"/>
      <c r="F25" s="283">
        <v>0.7319444444444444</v>
      </c>
    </row>
    <row r="26" spans="1:7" ht="24" customHeight="1">
      <c r="A26" s="280">
        <v>0.7347222222222222</v>
      </c>
      <c r="B26" s="285"/>
      <c r="C26" s="282">
        <v>0.7444444444444445</v>
      </c>
      <c r="D26" s="282">
        <v>0.748611111111111</v>
      </c>
      <c r="E26" s="282"/>
      <c r="F26" s="283">
        <v>0.7569444444444445</v>
      </c>
      <c r="G26" s="286"/>
    </row>
    <row r="27" spans="1:8" ht="24" customHeight="1">
      <c r="A27" s="280">
        <v>0.7611111111111111</v>
      </c>
      <c r="B27" s="287"/>
      <c r="C27" s="282">
        <v>0.7708333333333334</v>
      </c>
      <c r="D27" s="282">
        <v>0.7777777777777778</v>
      </c>
      <c r="E27" s="282"/>
      <c r="F27" s="283">
        <v>0.7861111111111111</v>
      </c>
      <c r="G27" s="251"/>
      <c r="H27" s="251"/>
    </row>
    <row r="28" spans="1:8" ht="24" customHeight="1">
      <c r="A28" s="280">
        <v>0.7930555555555556</v>
      </c>
      <c r="B28" s="288"/>
      <c r="C28" s="282">
        <v>0.8027777777777777</v>
      </c>
      <c r="D28" s="282">
        <v>0.8069444444444445</v>
      </c>
      <c r="E28" s="282"/>
      <c r="F28" s="283">
        <v>0.8152777777777778</v>
      </c>
      <c r="G28" s="103"/>
      <c r="H28" s="251"/>
    </row>
    <row r="29" spans="1:8" ht="24" customHeight="1">
      <c r="A29" s="280">
        <v>0.8166666666666668</v>
      </c>
      <c r="B29" s="288"/>
      <c r="C29" s="282">
        <v>0.8263888888888888</v>
      </c>
      <c r="D29" s="282">
        <v>0.8291666666666666</v>
      </c>
      <c r="E29" s="282"/>
      <c r="F29" s="283">
        <v>0.8375</v>
      </c>
      <c r="G29" s="103"/>
      <c r="H29" s="251"/>
    </row>
    <row r="30" spans="1:8" ht="24" customHeight="1">
      <c r="A30" s="280">
        <v>0.8416666666666667</v>
      </c>
      <c r="B30" s="289"/>
      <c r="C30" s="282">
        <v>0.8513888888888889</v>
      </c>
      <c r="D30" s="282">
        <v>0.8555555555555556</v>
      </c>
      <c r="E30" s="282"/>
      <c r="F30" s="283">
        <v>0.8638888888888889</v>
      </c>
      <c r="G30" s="251"/>
      <c r="H30" s="251"/>
    </row>
    <row r="31" spans="1:8" ht="24" customHeight="1">
      <c r="A31" s="280">
        <v>0.8694444444444445</v>
      </c>
      <c r="B31" s="289"/>
      <c r="C31" s="282">
        <v>0.8791666666666668</v>
      </c>
      <c r="D31" s="282">
        <v>0.8833333333333333</v>
      </c>
      <c r="E31" s="282"/>
      <c r="F31" s="283">
        <v>0.8916666666666666</v>
      </c>
      <c r="G31" s="251"/>
      <c r="H31" s="251"/>
    </row>
    <row r="32" spans="1:8" ht="24" customHeight="1">
      <c r="A32" s="280">
        <v>0.8944444444444444</v>
      </c>
      <c r="B32" s="289"/>
      <c r="C32" s="282">
        <v>0.9041666666666667</v>
      </c>
      <c r="D32" s="282">
        <v>0.90625</v>
      </c>
      <c r="E32" s="282"/>
      <c r="F32" s="283">
        <v>0.9145833333333333</v>
      </c>
      <c r="G32" s="251"/>
      <c r="H32" s="251"/>
    </row>
    <row r="33" spans="1:6" ht="24" customHeight="1" thickBot="1">
      <c r="A33" s="290"/>
      <c r="B33" s="291"/>
      <c r="C33" s="291"/>
      <c r="D33" s="292"/>
      <c r="E33" s="291"/>
      <c r="F33" s="293"/>
    </row>
    <row r="34" spans="2:10" ht="24" customHeight="1">
      <c r="B34" s="672" t="s">
        <v>44</v>
      </c>
      <c r="C34" s="672"/>
      <c r="D34" s="672"/>
      <c r="E34" s="294"/>
      <c r="F34" s="294"/>
      <c r="G34" s="294"/>
      <c r="H34" s="70"/>
      <c r="I34" s="141"/>
      <c r="J34" s="295"/>
    </row>
    <row r="35" spans="2:8" ht="24" customHeight="1">
      <c r="B35" s="672" t="s">
        <v>45</v>
      </c>
      <c r="C35" s="672"/>
      <c r="D35" s="70"/>
      <c r="E35" s="70"/>
      <c r="F35" s="70"/>
      <c r="G35" s="70"/>
      <c r="H35" s="70"/>
    </row>
  </sheetData>
  <mergeCells count="12">
    <mergeCell ref="E8:E11"/>
    <mergeCell ref="F8:F11"/>
    <mergeCell ref="B34:D34"/>
    <mergeCell ref="B35:C35"/>
    <mergeCell ref="A8:A11"/>
    <mergeCell ref="B8:B11"/>
    <mergeCell ref="C8:C11"/>
    <mergeCell ref="D8:D11"/>
    <mergeCell ref="A1:F1"/>
    <mergeCell ref="A2:F2"/>
    <mergeCell ref="A3:F3"/>
    <mergeCell ref="A6:F6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87"/>
  <sheetViews>
    <sheetView workbookViewId="0" topLeftCell="A69">
      <selection activeCell="B10" sqref="B10:H10"/>
    </sheetView>
  </sheetViews>
  <sheetFormatPr defaultColWidth="9.140625" defaultRowHeight="12.75"/>
  <cols>
    <col min="1" max="1" width="19.57421875" style="1" customWidth="1"/>
    <col min="2" max="2" width="17.28125" style="13" customWidth="1"/>
    <col min="3" max="3" width="19.57421875" style="13" customWidth="1"/>
    <col min="4" max="4" width="14.8515625" style="13" customWidth="1"/>
    <col min="5" max="5" width="10.7109375" style="13" customWidth="1"/>
    <col min="6" max="6" width="15.140625" style="1" customWidth="1"/>
    <col min="7" max="7" width="13.8515625" style="0" customWidth="1"/>
    <col min="8" max="8" width="19.28125" style="0" customWidth="1"/>
  </cols>
  <sheetData>
    <row r="1" spans="1:8" ht="15.75">
      <c r="A1" s="674" t="s">
        <v>295</v>
      </c>
      <c r="B1" s="674"/>
      <c r="C1" s="674"/>
      <c r="D1" s="674"/>
      <c r="E1" s="674"/>
      <c r="F1" s="674"/>
      <c r="G1" s="674"/>
      <c r="H1" s="674"/>
    </row>
    <row r="2" spans="1:8" ht="15.75">
      <c r="A2" s="675" t="s">
        <v>296</v>
      </c>
      <c r="B2" s="675"/>
      <c r="C2" s="675"/>
      <c r="D2" s="675"/>
      <c r="E2" s="675"/>
      <c r="F2" s="675"/>
      <c r="G2" s="675"/>
      <c r="H2" s="675"/>
    </row>
    <row r="3" spans="1:8" ht="15.75">
      <c r="A3" s="674" t="s">
        <v>297</v>
      </c>
      <c r="B3" s="674"/>
      <c r="C3" s="674"/>
      <c r="D3" s="674"/>
      <c r="E3" s="674"/>
      <c r="F3" s="674"/>
      <c r="G3" s="674"/>
      <c r="H3" s="674"/>
    </row>
    <row r="4" spans="1:8" ht="15.75">
      <c r="A4" s="468" t="s">
        <v>20</v>
      </c>
      <c r="B4" s="468"/>
      <c r="C4" s="468"/>
      <c r="D4" s="468"/>
      <c r="E4" s="468"/>
      <c r="F4" s="468"/>
      <c r="G4" s="468"/>
      <c r="H4" s="468"/>
    </row>
    <row r="5" spans="1:8" ht="46.5" customHeight="1">
      <c r="A5" s="469"/>
      <c r="B5" s="676" t="s">
        <v>298</v>
      </c>
      <c r="C5" s="676"/>
      <c r="D5" s="676"/>
      <c r="E5" s="676"/>
      <c r="F5" s="676"/>
      <c r="G5" s="676"/>
      <c r="H5" s="676"/>
    </row>
    <row r="6" spans="1:6" ht="3" customHeight="1" hidden="1">
      <c r="A6" s="355"/>
      <c r="B6" s="471"/>
      <c r="C6" s="471"/>
      <c r="D6" s="471"/>
      <c r="E6" s="472"/>
      <c r="F6" s="28"/>
    </row>
    <row r="7" spans="1:6" ht="15.75" hidden="1">
      <c r="A7" s="355"/>
      <c r="B7" s="471"/>
      <c r="C7" s="471"/>
      <c r="D7" s="471"/>
      <c r="E7" s="472"/>
      <c r="F7" s="28"/>
    </row>
    <row r="8" spans="1:6" ht="15" hidden="1">
      <c r="A8" s="28"/>
      <c r="B8" s="472"/>
      <c r="C8" s="472"/>
      <c r="D8" s="472"/>
      <c r="E8" s="472"/>
      <c r="F8" s="28"/>
    </row>
    <row r="9" spans="1:6" ht="15">
      <c r="A9" s="473"/>
      <c r="B9" s="472"/>
      <c r="C9" s="472"/>
      <c r="D9" s="472"/>
      <c r="E9" s="472"/>
      <c r="F9" s="28"/>
    </row>
    <row r="10" spans="1:8" ht="43.5" customHeight="1" thickBot="1">
      <c r="A10" s="28"/>
      <c r="B10" s="673"/>
      <c r="C10" s="673"/>
      <c r="D10" s="673"/>
      <c r="E10" s="673"/>
      <c r="F10" s="673"/>
      <c r="G10" s="673"/>
      <c r="H10" s="673"/>
    </row>
    <row r="11" spans="1:6" ht="51.75" thickBot="1">
      <c r="A11" s="474" t="s">
        <v>299</v>
      </c>
      <c r="B11" s="475" t="s">
        <v>300</v>
      </c>
      <c r="C11" s="476" t="s">
        <v>24</v>
      </c>
      <c r="D11" s="475" t="s">
        <v>301</v>
      </c>
      <c r="E11" s="477" t="s">
        <v>302</v>
      </c>
      <c r="F11" s="477" t="s">
        <v>303</v>
      </c>
    </row>
    <row r="12" spans="1:6" ht="15">
      <c r="A12" s="435">
        <v>0.21666666666666667</v>
      </c>
      <c r="B12" s="435">
        <v>0.21944444444444444</v>
      </c>
      <c r="C12" s="435">
        <v>0.2263888888888889</v>
      </c>
      <c r="D12" s="435">
        <v>0.23402777777777778</v>
      </c>
      <c r="E12" s="435">
        <v>0.24305555555555555</v>
      </c>
      <c r="F12" s="435">
        <v>0.24791666666666667</v>
      </c>
    </row>
    <row r="13" spans="1:6" ht="15">
      <c r="A13" s="414">
        <v>0.22777777777777777</v>
      </c>
      <c r="B13" s="414">
        <v>0.23125</v>
      </c>
      <c r="C13" s="414">
        <v>0.23888888888888887</v>
      </c>
      <c r="D13" s="414">
        <v>0.24722222222222223</v>
      </c>
      <c r="E13" s="414">
        <v>0.2569444444444444</v>
      </c>
      <c r="F13" s="414">
        <v>0.26041666666666663</v>
      </c>
    </row>
    <row r="14" spans="1:6" ht="15">
      <c r="A14" s="413">
        <v>0.23958333333333334</v>
      </c>
      <c r="B14" s="413">
        <v>0.24305555555555555</v>
      </c>
      <c r="C14" s="413">
        <v>0.25069444444444444</v>
      </c>
      <c r="D14" s="413">
        <v>0.25902777777777775</v>
      </c>
      <c r="E14" s="413">
        <v>0.2680555555555555</v>
      </c>
      <c r="F14" s="413">
        <v>0.2715277777777777</v>
      </c>
    </row>
    <row r="15" spans="1:6" ht="15">
      <c r="A15" s="414">
        <v>0.24930555555555556</v>
      </c>
      <c r="B15" s="414">
        <v>0.25277777777777777</v>
      </c>
      <c r="C15" s="414">
        <v>0.2597222222222222</v>
      </c>
      <c r="D15" s="414">
        <v>0.26875</v>
      </c>
      <c r="E15" s="414">
        <v>0.2777777777777777</v>
      </c>
      <c r="F15" s="413">
        <v>0.2833333333333333</v>
      </c>
    </row>
    <row r="16" spans="1:6" ht="15">
      <c r="A16" s="414">
        <v>0.26319444444444445</v>
      </c>
      <c r="B16" s="414">
        <v>0.26666666666666666</v>
      </c>
      <c r="C16" s="414">
        <v>0.2743055555555555</v>
      </c>
      <c r="D16" s="414">
        <v>0.28333333333333327</v>
      </c>
      <c r="E16" s="414">
        <v>0.292361111111111</v>
      </c>
      <c r="F16" s="414">
        <v>0.2972222222222221</v>
      </c>
    </row>
    <row r="17" spans="1:6" ht="15">
      <c r="A17" s="413">
        <v>0.273611111111111</v>
      </c>
      <c r="B17" s="413">
        <v>0.2763888888888888</v>
      </c>
      <c r="C17" s="413">
        <v>0.28472222222222215</v>
      </c>
      <c r="D17" s="413">
        <v>0.2951388888888888</v>
      </c>
      <c r="E17" s="413">
        <v>0.30486111111111097</v>
      </c>
      <c r="F17" s="414">
        <v>0.3090277777777776</v>
      </c>
    </row>
    <row r="18" spans="1:6" ht="15">
      <c r="A18" s="413">
        <v>0.28194444444444444</v>
      </c>
      <c r="B18" s="413">
        <v>0.2847222222222222</v>
      </c>
      <c r="C18" s="413">
        <v>0.29166666666666663</v>
      </c>
      <c r="D18" s="413">
        <v>0.30208333333333326</v>
      </c>
      <c r="E18" s="413">
        <v>0.31319444444444433</v>
      </c>
      <c r="F18" s="414">
        <v>0.317361111111111</v>
      </c>
    </row>
    <row r="19" spans="1:6" ht="15">
      <c r="A19" s="413">
        <v>0.28958333333333336</v>
      </c>
      <c r="B19" s="414">
        <v>0.29305555555555557</v>
      </c>
      <c r="C19" s="414">
        <v>0.30138888888888893</v>
      </c>
      <c r="D19" s="414">
        <v>0.31180555555555556</v>
      </c>
      <c r="E19" s="414">
        <v>0.32361111111111107</v>
      </c>
      <c r="F19" s="414">
        <v>0.3277777777777778</v>
      </c>
    </row>
    <row r="20" spans="1:6" ht="15">
      <c r="A20" s="414">
        <v>0.2972222222222222</v>
      </c>
      <c r="B20" s="414">
        <v>0.30069444444444443</v>
      </c>
      <c r="C20" s="414">
        <v>0.3090277777777778</v>
      </c>
      <c r="D20" s="414">
        <v>0.3194444444444444</v>
      </c>
      <c r="E20" s="414">
        <v>0.3319444444444444</v>
      </c>
      <c r="F20" s="414">
        <v>0.3375</v>
      </c>
    </row>
    <row r="21" spans="1:6" ht="15">
      <c r="A21" s="414">
        <v>0.3048611111111111</v>
      </c>
      <c r="B21" s="414">
        <v>0.3083333333333333</v>
      </c>
      <c r="C21" s="414">
        <v>0.3173611111111111</v>
      </c>
      <c r="D21" s="414">
        <v>0.32847222222222217</v>
      </c>
      <c r="E21" s="414">
        <v>0.34166666666666656</v>
      </c>
      <c r="F21" s="414">
        <v>0.3472222222222221</v>
      </c>
    </row>
    <row r="22" spans="1:6" ht="15">
      <c r="A22" s="414">
        <v>0.3125</v>
      </c>
      <c r="B22" s="414">
        <v>0.3159722222222222</v>
      </c>
      <c r="C22" s="414">
        <v>0.325</v>
      </c>
      <c r="D22" s="414">
        <v>0.3361111111111111</v>
      </c>
      <c r="E22" s="414">
        <v>0.3493055555555555</v>
      </c>
      <c r="F22" s="414">
        <v>0.354861111111111</v>
      </c>
    </row>
    <row r="23" spans="1:6" ht="15">
      <c r="A23" s="414">
        <v>0.3201388888888889</v>
      </c>
      <c r="B23" s="414">
        <v>0.3236111111111111</v>
      </c>
      <c r="C23" s="414">
        <v>0.33263888888888893</v>
      </c>
      <c r="D23" s="414">
        <v>0.34375</v>
      </c>
      <c r="E23" s="414">
        <v>0.3569444444444444</v>
      </c>
      <c r="F23" s="414">
        <v>0.3618055555555555</v>
      </c>
    </row>
    <row r="24" spans="1:6" ht="15">
      <c r="A24" s="414">
        <v>0.3284722222222222</v>
      </c>
      <c r="B24" s="414">
        <v>0.33194444444444443</v>
      </c>
      <c r="C24" s="414">
        <v>0.34097222222222223</v>
      </c>
      <c r="D24" s="414">
        <v>0.3520833333333333</v>
      </c>
      <c r="E24" s="414">
        <v>0.3652777777777777</v>
      </c>
      <c r="F24" s="414">
        <v>0.37083333333333324</v>
      </c>
    </row>
    <row r="25" spans="1:6" ht="15">
      <c r="A25" s="414">
        <v>0.3368055555555556</v>
      </c>
      <c r="B25" s="414">
        <v>0.3402777777777778</v>
      </c>
      <c r="C25" s="414">
        <v>0.34791666666666665</v>
      </c>
      <c r="D25" s="414">
        <v>0.3590277777777777</v>
      </c>
      <c r="E25" s="414">
        <v>0.37083333333333324</v>
      </c>
      <c r="F25" s="414">
        <v>0.3763888888888888</v>
      </c>
    </row>
    <row r="26" spans="1:6" ht="15">
      <c r="A26" s="414">
        <v>0.3451388888888889</v>
      </c>
      <c r="B26" s="414">
        <v>0.3486111111111111</v>
      </c>
      <c r="C26" s="414">
        <v>0.35694444444444445</v>
      </c>
      <c r="D26" s="414">
        <v>0.3680555555555555</v>
      </c>
      <c r="E26" s="414">
        <v>0.3791666666666666</v>
      </c>
      <c r="F26" s="414">
        <v>0.38333333333333325</v>
      </c>
    </row>
    <row r="27" spans="1:6" ht="15">
      <c r="A27" s="414">
        <v>0.3534722222222222</v>
      </c>
      <c r="B27" s="414">
        <v>0.3569444444444444</v>
      </c>
      <c r="C27" s="414">
        <v>0.36458333333333326</v>
      </c>
      <c r="D27" s="414">
        <v>0.37569444444444433</v>
      </c>
      <c r="E27" s="414">
        <v>0.3875</v>
      </c>
      <c r="F27" s="414">
        <v>0.3916666666666665</v>
      </c>
    </row>
    <row r="28" spans="1:6" ht="15">
      <c r="A28" s="414">
        <v>0.36180555555555555</v>
      </c>
      <c r="B28" s="414">
        <v>0.36527777777777776</v>
      </c>
      <c r="C28" s="414">
        <v>0.37430555555555556</v>
      </c>
      <c r="D28" s="414">
        <v>0.3847222222222222</v>
      </c>
      <c r="E28" s="414">
        <v>0.3951388888888888</v>
      </c>
      <c r="F28" s="413">
        <v>0.4</v>
      </c>
    </row>
    <row r="29" spans="1:6" ht="15">
      <c r="A29" s="414">
        <v>0.37013888888888885</v>
      </c>
      <c r="B29" s="414">
        <v>0.3729166666666666</v>
      </c>
      <c r="C29" s="414">
        <v>0.37986111111111104</v>
      </c>
      <c r="D29" s="414">
        <v>0.39027777777777767</v>
      </c>
      <c r="E29" s="414">
        <v>0.4006944444444443</v>
      </c>
      <c r="F29" s="413">
        <v>0.4055555555555554</v>
      </c>
    </row>
    <row r="30" spans="1:6" ht="15">
      <c r="A30" s="414">
        <v>0.37986111111111115</v>
      </c>
      <c r="B30" s="414">
        <v>0.3826388888888889</v>
      </c>
      <c r="C30" s="414">
        <v>0.3902777777777778</v>
      </c>
      <c r="D30" s="414">
        <v>0.4006944444444444</v>
      </c>
      <c r="E30" s="414">
        <v>0.40972222222222215</v>
      </c>
      <c r="F30" s="414">
        <v>0.4138888888888888</v>
      </c>
    </row>
    <row r="31" spans="1:6" ht="15">
      <c r="A31" s="414">
        <v>0.38958333333333334</v>
      </c>
      <c r="B31" s="414">
        <v>0.3923611111111111</v>
      </c>
      <c r="C31" s="414">
        <v>0.40069444444444446</v>
      </c>
      <c r="D31" s="414">
        <v>0.41041666666666665</v>
      </c>
      <c r="E31" s="414">
        <v>0.4194444444444444</v>
      </c>
      <c r="F31" s="414">
        <v>0.4243055555555555</v>
      </c>
    </row>
    <row r="32" spans="1:6" ht="15">
      <c r="A32" s="414">
        <v>0.3993055555555556</v>
      </c>
      <c r="B32" s="414">
        <v>0.4027777777777778</v>
      </c>
      <c r="C32" s="414">
        <v>0.41041666666666665</v>
      </c>
      <c r="D32" s="414">
        <v>0.41875</v>
      </c>
      <c r="E32" s="414">
        <v>0.42847222222222214</v>
      </c>
      <c r="F32" s="414">
        <v>0.43333333333333324</v>
      </c>
    </row>
    <row r="33" spans="1:6" ht="15">
      <c r="A33" s="413">
        <v>0.40902777777777777</v>
      </c>
      <c r="B33" s="413">
        <v>0.4125</v>
      </c>
      <c r="C33" s="413">
        <v>0.42083333333333334</v>
      </c>
      <c r="D33" s="413">
        <v>0.4319444444444444</v>
      </c>
      <c r="E33" s="413">
        <v>0.44236111111111104</v>
      </c>
      <c r="F33" s="413">
        <v>0.44722222222222213</v>
      </c>
    </row>
    <row r="34" spans="1:6" ht="15">
      <c r="A34" s="414">
        <v>0.41875</v>
      </c>
      <c r="B34" s="414">
        <v>0.4222222222222222</v>
      </c>
      <c r="C34" s="414">
        <v>0.42916666666666664</v>
      </c>
      <c r="D34" s="414">
        <v>0.43888888888888883</v>
      </c>
      <c r="E34" s="414">
        <v>0.4479166666666666</v>
      </c>
      <c r="F34" s="414">
        <v>0.45277777777777767</v>
      </c>
    </row>
    <row r="35" spans="1:6" ht="15">
      <c r="A35" s="414">
        <v>0.42777777777777776</v>
      </c>
      <c r="B35" s="414">
        <v>0.43125</v>
      </c>
      <c r="C35" s="414">
        <v>0.43888888888888883</v>
      </c>
      <c r="D35" s="414">
        <v>0.44722222222222213</v>
      </c>
      <c r="E35" s="414">
        <v>0.4569444444444443</v>
      </c>
      <c r="F35" s="414">
        <v>0.4618055555555554</v>
      </c>
    </row>
    <row r="36" spans="1:6" ht="15">
      <c r="A36" s="414">
        <v>0.4368055555555555</v>
      </c>
      <c r="B36" s="414">
        <v>0.4402777777777777</v>
      </c>
      <c r="C36" s="414">
        <v>0.44861111111111107</v>
      </c>
      <c r="D36" s="414">
        <v>0.45972222222222214</v>
      </c>
      <c r="E36" s="414">
        <v>0.4701388888888888</v>
      </c>
      <c r="F36" s="414">
        <v>0.475</v>
      </c>
    </row>
    <row r="37" spans="1:6" ht="15">
      <c r="A37" s="414">
        <v>0.4458333333333333</v>
      </c>
      <c r="B37" s="414">
        <v>0.4493055555555555</v>
      </c>
      <c r="C37" s="414">
        <v>0.45625</v>
      </c>
      <c r="D37" s="414">
        <v>0.467361111111111</v>
      </c>
      <c r="E37" s="414">
        <v>0.47777777777777763</v>
      </c>
      <c r="F37" s="414">
        <v>0.48263888888888873</v>
      </c>
    </row>
    <row r="38" spans="1:6" ht="15">
      <c r="A38" s="414">
        <v>0.4548611111111111</v>
      </c>
      <c r="B38" s="414">
        <v>0.4583333333333333</v>
      </c>
      <c r="C38" s="414">
        <v>0.4666666666666667</v>
      </c>
      <c r="D38" s="414">
        <v>0.4756944444444444</v>
      </c>
      <c r="E38" s="414">
        <v>0.48611111111111105</v>
      </c>
      <c r="F38" s="414">
        <v>0.4902777777777777</v>
      </c>
    </row>
    <row r="39" spans="1:6" ht="15">
      <c r="A39" s="414">
        <v>0.46458333333333335</v>
      </c>
      <c r="B39" s="414">
        <v>0.46805555555555556</v>
      </c>
      <c r="C39" s="414">
        <v>0.4763888888888889</v>
      </c>
      <c r="D39" s="414">
        <v>0.4875</v>
      </c>
      <c r="E39" s="414">
        <v>0.4979166666666666</v>
      </c>
      <c r="F39" s="414">
        <v>0.5034722222222222</v>
      </c>
    </row>
    <row r="40" spans="1:6" ht="15">
      <c r="A40" s="413">
        <v>0.47430555555555554</v>
      </c>
      <c r="B40" s="413">
        <v>0.47777777777777775</v>
      </c>
      <c r="C40" s="413">
        <v>0.4861111111111111</v>
      </c>
      <c r="D40" s="413">
        <v>0.4972222222222222</v>
      </c>
      <c r="E40" s="413">
        <v>0.5076388888888889</v>
      </c>
      <c r="F40" s="413">
        <v>0.5131944444444444</v>
      </c>
    </row>
    <row r="41" spans="1:6" ht="15">
      <c r="A41" s="414">
        <v>0.4840277777777778</v>
      </c>
      <c r="B41" s="414">
        <v>0.4875</v>
      </c>
      <c r="C41" s="414">
        <v>0.49583333333333335</v>
      </c>
      <c r="D41" s="414">
        <v>0.5069444444444444</v>
      </c>
      <c r="E41" s="414">
        <v>0.517361111111111</v>
      </c>
      <c r="F41" s="414">
        <v>0.5222222222222221</v>
      </c>
    </row>
    <row r="42" spans="1:6" ht="15">
      <c r="A42" s="413">
        <v>0.49166666666666664</v>
      </c>
      <c r="B42" s="413">
        <v>0.49513888888888885</v>
      </c>
      <c r="C42" s="413">
        <v>0.5034722222222222</v>
      </c>
      <c r="D42" s="413">
        <v>0.5145833333333333</v>
      </c>
      <c r="E42" s="413">
        <v>0.525</v>
      </c>
      <c r="F42" s="413">
        <v>0.529861111111111</v>
      </c>
    </row>
    <row r="43" spans="1:6" ht="15">
      <c r="A43" s="414">
        <v>0.4993055555555555</v>
      </c>
      <c r="B43" s="414">
        <v>0.5027777777777778</v>
      </c>
      <c r="C43" s="414">
        <v>0.5111111111111111</v>
      </c>
      <c r="D43" s="414">
        <v>0.5222222222222221</v>
      </c>
      <c r="E43" s="414">
        <v>0.5326388888888888</v>
      </c>
      <c r="F43" s="414">
        <v>0.5375</v>
      </c>
    </row>
    <row r="44" spans="1:6" ht="15">
      <c r="A44" s="414">
        <v>0.50625</v>
      </c>
      <c r="B44" s="414">
        <v>0.5097222222222222</v>
      </c>
      <c r="C44" s="414">
        <v>0.5180555555555555</v>
      </c>
      <c r="D44" s="414">
        <v>0.5291666666666666</v>
      </c>
      <c r="E44" s="414">
        <v>0.5395833333333332</v>
      </c>
      <c r="F44" s="414">
        <v>0.5451388888888887</v>
      </c>
    </row>
    <row r="45" spans="1:6" ht="15">
      <c r="A45" s="414">
        <v>0.5131944444444444</v>
      </c>
      <c r="B45" s="414">
        <v>0.5166666666666666</v>
      </c>
      <c r="C45" s="414">
        <v>0.525</v>
      </c>
      <c r="D45" s="414">
        <v>0.536111111111111</v>
      </c>
      <c r="E45" s="414">
        <v>0.5465277777777776</v>
      </c>
      <c r="F45" s="414">
        <v>0.5513888888888887</v>
      </c>
    </row>
    <row r="46" spans="1:6" ht="15">
      <c r="A46" s="413">
        <v>0.5201388888888888</v>
      </c>
      <c r="B46" s="413">
        <v>0.523611111111111</v>
      </c>
      <c r="C46" s="413">
        <v>0.5319444444444443</v>
      </c>
      <c r="D46" s="413">
        <v>0.542361111111111</v>
      </c>
      <c r="E46" s="413">
        <v>0.5527777777777776</v>
      </c>
      <c r="F46" s="413">
        <v>0.5583333333333331</v>
      </c>
    </row>
    <row r="47" spans="1:6" ht="15">
      <c r="A47" s="414">
        <v>0.5270833333333333</v>
      </c>
      <c r="B47" s="414">
        <v>0.5305555555555556</v>
      </c>
      <c r="C47" s="414">
        <v>0.5388888888888889</v>
      </c>
      <c r="D47" s="414">
        <v>0.548611111111111</v>
      </c>
      <c r="E47" s="414">
        <v>0.5590277777777777</v>
      </c>
      <c r="F47" s="414">
        <v>0.5631944444444443</v>
      </c>
    </row>
    <row r="48" spans="1:6" ht="15">
      <c r="A48" s="414">
        <v>0.5340277777777778</v>
      </c>
      <c r="B48" s="414">
        <v>0.5375</v>
      </c>
      <c r="C48" s="414">
        <v>0.5458333333333333</v>
      </c>
      <c r="D48" s="414">
        <v>0.55625</v>
      </c>
      <c r="E48" s="414">
        <v>0.5666666666666665</v>
      </c>
      <c r="F48" s="414">
        <v>0.5722222222222221</v>
      </c>
    </row>
    <row r="49" spans="1:6" ht="15">
      <c r="A49" s="413">
        <v>0.5409722222222222</v>
      </c>
      <c r="B49" s="413">
        <v>0.5444444444444444</v>
      </c>
      <c r="C49" s="413">
        <v>0.5527777777777777</v>
      </c>
      <c r="D49" s="413">
        <v>0.5631944444444443</v>
      </c>
      <c r="E49" s="413">
        <v>0.573611111111111</v>
      </c>
      <c r="F49" s="413">
        <v>0.5791666666666665</v>
      </c>
    </row>
    <row r="50" spans="1:6" ht="15">
      <c r="A50" s="414">
        <v>0.5479166666666667</v>
      </c>
      <c r="B50" s="414">
        <v>0.5513888888888889</v>
      </c>
      <c r="C50" s="414">
        <v>0.5597222222222222</v>
      </c>
      <c r="D50" s="414">
        <v>0.5694444444444444</v>
      </c>
      <c r="E50" s="414">
        <v>0.5791666666666666</v>
      </c>
      <c r="F50" s="414">
        <v>0.5833333333333333</v>
      </c>
    </row>
    <row r="51" spans="1:6" ht="15">
      <c r="A51" s="414">
        <v>0.5548611111111111</v>
      </c>
      <c r="B51" s="414">
        <v>0.5583333333333333</v>
      </c>
      <c r="C51" s="414">
        <v>0.5666666666666667</v>
      </c>
      <c r="D51" s="414">
        <v>0.5770833333333333</v>
      </c>
      <c r="E51" s="414">
        <v>0.586111111111111</v>
      </c>
      <c r="F51" s="414">
        <v>0.5902777777777777</v>
      </c>
    </row>
    <row r="52" spans="1:6" ht="15">
      <c r="A52" s="414">
        <v>0.5618055555555556</v>
      </c>
      <c r="B52" s="414">
        <v>0.5652777777777778</v>
      </c>
      <c r="C52" s="414">
        <v>0.5736111111111111</v>
      </c>
      <c r="D52" s="414">
        <v>0.5840277777777777</v>
      </c>
      <c r="E52" s="414">
        <v>0.5944444444444443</v>
      </c>
      <c r="F52" s="414">
        <v>0.598611111111111</v>
      </c>
    </row>
    <row r="53" spans="1:6" ht="15">
      <c r="A53" s="413">
        <v>0.56875</v>
      </c>
      <c r="B53" s="413">
        <v>0.5722222222222222</v>
      </c>
      <c r="C53" s="413">
        <v>0.579861111111111</v>
      </c>
      <c r="D53" s="413">
        <v>0.5902777777777777</v>
      </c>
      <c r="E53" s="413">
        <v>0.5993055555555554</v>
      </c>
      <c r="F53" s="413">
        <v>0.6055555555555554</v>
      </c>
    </row>
    <row r="54" spans="1:6" ht="15">
      <c r="A54" s="414">
        <v>0.576388888888889</v>
      </c>
      <c r="B54" s="414">
        <v>0.5798611111111112</v>
      </c>
      <c r="C54" s="414">
        <v>0.5875</v>
      </c>
      <c r="D54" s="414">
        <v>0.5972222222222222</v>
      </c>
      <c r="E54" s="414">
        <v>0.6069444444444444</v>
      </c>
      <c r="F54" s="414">
        <v>0.6125</v>
      </c>
    </row>
    <row r="55" spans="1:6" ht="15">
      <c r="A55" s="413">
        <v>0.5840277777777778</v>
      </c>
      <c r="B55" s="413">
        <v>0.5875</v>
      </c>
      <c r="C55" s="413">
        <v>0.5951388888888889</v>
      </c>
      <c r="D55" s="413">
        <v>0.6048611111111111</v>
      </c>
      <c r="E55" s="413">
        <v>0.6145833333333333</v>
      </c>
      <c r="F55" s="413">
        <v>0.6208333333333332</v>
      </c>
    </row>
    <row r="56" spans="1:6" ht="15">
      <c r="A56" s="414">
        <v>0.5916666666666667</v>
      </c>
      <c r="B56" s="414">
        <v>0.5951388888888889</v>
      </c>
      <c r="C56" s="414">
        <v>0.6034722222222222</v>
      </c>
      <c r="D56" s="414">
        <v>0.6138888888888888</v>
      </c>
      <c r="E56" s="414">
        <v>0.6243055555555554</v>
      </c>
      <c r="F56" s="414">
        <v>0.6291666666666665</v>
      </c>
    </row>
    <row r="57" spans="1:6" ht="15">
      <c r="A57" s="414">
        <v>0.6013888888888889</v>
      </c>
      <c r="B57" s="414">
        <v>0.6048611111111111</v>
      </c>
      <c r="C57" s="414">
        <v>0.6131944444444444</v>
      </c>
      <c r="D57" s="414">
        <v>0.623611111111111</v>
      </c>
      <c r="E57" s="414">
        <v>0.6340277777777776</v>
      </c>
      <c r="F57" s="414">
        <v>0.6395833333333332</v>
      </c>
    </row>
    <row r="58" spans="1:6" ht="15">
      <c r="A58" s="414">
        <v>0.611111111111111</v>
      </c>
      <c r="B58" s="414">
        <v>0.6145833333333333</v>
      </c>
      <c r="C58" s="414">
        <v>0.6222222222222221</v>
      </c>
      <c r="D58" s="414">
        <v>0.6319444444444443</v>
      </c>
      <c r="E58" s="414">
        <v>0.6423611111111109</v>
      </c>
      <c r="F58" s="414">
        <v>0.6479166666666665</v>
      </c>
    </row>
    <row r="59" spans="1:6" ht="15">
      <c r="A59" s="414">
        <v>0.6215277777777778</v>
      </c>
      <c r="B59" s="414">
        <v>0.625</v>
      </c>
      <c r="C59" s="414">
        <v>0.6326388888888889</v>
      </c>
      <c r="D59" s="414">
        <v>0.642361111111111</v>
      </c>
      <c r="E59" s="414">
        <v>0.6520833333333332</v>
      </c>
      <c r="F59" s="414">
        <v>0.6576388888888888</v>
      </c>
    </row>
    <row r="60" spans="1:6" ht="15">
      <c r="A60" s="414">
        <v>0.6319444444444444</v>
      </c>
      <c r="B60" s="414">
        <v>0.6354166666666666</v>
      </c>
      <c r="C60" s="414">
        <v>0.64375</v>
      </c>
      <c r="D60" s="414">
        <v>0.6541666666666666</v>
      </c>
      <c r="E60" s="414">
        <v>0.6645833333333332</v>
      </c>
      <c r="F60" s="414">
        <v>0.66875</v>
      </c>
    </row>
    <row r="61" spans="1:6" ht="15">
      <c r="A61" s="414">
        <v>0.642361111111111</v>
      </c>
      <c r="B61" s="414">
        <v>0.6458333333333333</v>
      </c>
      <c r="C61" s="414">
        <v>0.6541666666666666</v>
      </c>
      <c r="D61" s="414">
        <v>0.6645833333333332</v>
      </c>
      <c r="E61" s="414">
        <v>0.675</v>
      </c>
      <c r="F61" s="414">
        <v>0.6791666666666665</v>
      </c>
    </row>
    <row r="62" spans="1:6" ht="15">
      <c r="A62" s="413">
        <v>0.6541666666666667</v>
      </c>
      <c r="B62" s="413">
        <v>0.6576388888888889</v>
      </c>
      <c r="C62" s="413">
        <v>0.6659722222222222</v>
      </c>
      <c r="D62" s="413">
        <v>0.6763888888888888</v>
      </c>
      <c r="E62" s="413">
        <v>0.6868055555555554</v>
      </c>
      <c r="F62" s="413">
        <v>0.6916666666666665</v>
      </c>
    </row>
    <row r="63" spans="1:6" ht="15">
      <c r="A63" s="413">
        <v>0.6618055555555555</v>
      </c>
      <c r="B63" s="413">
        <v>0.6652777777777777</v>
      </c>
      <c r="C63" s="413">
        <v>0.673611111111111</v>
      </c>
      <c r="D63" s="413">
        <v>0.6840277777777777</v>
      </c>
      <c r="E63" s="413">
        <v>0.6944444444444443</v>
      </c>
      <c r="F63" s="413">
        <v>0.6993055555555554</v>
      </c>
    </row>
    <row r="64" spans="1:6" ht="15">
      <c r="A64" s="414">
        <v>0.6708333333333334</v>
      </c>
      <c r="B64" s="414">
        <v>0.6736111111111112</v>
      </c>
      <c r="C64" s="414">
        <v>0.6819444444444445</v>
      </c>
      <c r="D64" s="414">
        <v>0.6930555555555555</v>
      </c>
      <c r="E64" s="414">
        <v>0.704861111111111</v>
      </c>
      <c r="F64" s="414">
        <v>0.7090277777777777</v>
      </c>
    </row>
    <row r="65" spans="1:6" ht="15">
      <c r="A65" s="414">
        <v>0.6805555555555555</v>
      </c>
      <c r="B65" s="414">
        <v>0.6840277777777777</v>
      </c>
      <c r="C65" s="414">
        <v>0.6916666666666665</v>
      </c>
      <c r="D65" s="414">
        <v>0.7020833333333332</v>
      </c>
      <c r="E65" s="414">
        <v>0.7138888888888887</v>
      </c>
      <c r="F65" s="414">
        <v>0.71875</v>
      </c>
    </row>
    <row r="66" spans="1:6" ht="15">
      <c r="A66" s="413">
        <v>0.6972222222222223</v>
      </c>
      <c r="B66" s="413">
        <v>0.7006944444444445</v>
      </c>
      <c r="C66" s="413">
        <v>0.7097222222222223</v>
      </c>
      <c r="D66" s="413">
        <v>0.7208333333333333</v>
      </c>
      <c r="E66" s="413">
        <v>0.7326388888888888</v>
      </c>
      <c r="F66" s="413">
        <v>0.7368055555555555</v>
      </c>
    </row>
    <row r="67" spans="1:6" ht="15">
      <c r="A67" s="413">
        <v>0.7055555555555556</v>
      </c>
      <c r="B67" s="413">
        <v>0.7090277777777778</v>
      </c>
      <c r="C67" s="413">
        <v>0.7180555555555556</v>
      </c>
      <c r="D67" s="413">
        <v>0.7291666666666666</v>
      </c>
      <c r="E67" s="413">
        <v>0.7395833333333333</v>
      </c>
      <c r="F67" s="413">
        <v>0.74375</v>
      </c>
    </row>
    <row r="68" spans="1:6" ht="15">
      <c r="A68" s="414">
        <v>0.7125</v>
      </c>
      <c r="B68" s="414">
        <v>0.7152777777777778</v>
      </c>
      <c r="C68" s="414">
        <v>0.7236111111111111</v>
      </c>
      <c r="D68" s="414">
        <v>0.7347222222222222</v>
      </c>
      <c r="E68" s="414">
        <v>0.7465277777777777</v>
      </c>
      <c r="F68" s="414">
        <v>0.7520833333333332</v>
      </c>
    </row>
    <row r="69" spans="1:6" ht="15">
      <c r="A69" s="414">
        <v>0.7194444444444444</v>
      </c>
      <c r="B69" s="414">
        <v>0.7229166666666667</v>
      </c>
      <c r="C69" s="414">
        <v>0.7319444444444444</v>
      </c>
      <c r="D69" s="414">
        <v>0.7430555555555555</v>
      </c>
      <c r="E69" s="414">
        <v>0.7541666666666665</v>
      </c>
      <c r="F69" s="414">
        <v>0.7597222222222221</v>
      </c>
    </row>
    <row r="70" spans="1:6" ht="15">
      <c r="A70" s="414">
        <v>0.7263888888888889</v>
      </c>
      <c r="B70" s="414">
        <v>0.7298611111111111</v>
      </c>
      <c r="C70" s="414">
        <v>0.7375</v>
      </c>
      <c r="D70" s="414">
        <v>0.7479166666666666</v>
      </c>
      <c r="E70" s="414">
        <v>0.7597222222222221</v>
      </c>
      <c r="F70" s="414">
        <v>0.7638888888888887</v>
      </c>
    </row>
    <row r="71" spans="1:6" ht="15">
      <c r="A71" s="414">
        <v>0.7333333333333334</v>
      </c>
      <c r="B71" s="414">
        <v>0.7368055555555556</v>
      </c>
      <c r="C71" s="414">
        <v>0.7451388888888889</v>
      </c>
      <c r="D71" s="414">
        <v>0.7569444444444444</v>
      </c>
      <c r="E71" s="414">
        <v>0.76875</v>
      </c>
      <c r="F71" s="414">
        <v>0.7729166666666666</v>
      </c>
    </row>
    <row r="72" spans="1:6" ht="15">
      <c r="A72" s="413">
        <v>0.7402777777777777</v>
      </c>
      <c r="B72" s="413">
        <v>0.74375</v>
      </c>
      <c r="C72" s="413">
        <v>0.7527777777777777</v>
      </c>
      <c r="D72" s="413">
        <v>0.7638888888888887</v>
      </c>
      <c r="E72" s="413">
        <v>0.7743055555555554</v>
      </c>
      <c r="F72" s="413">
        <v>0.778472222222222</v>
      </c>
    </row>
    <row r="73" spans="1:6" ht="15">
      <c r="A73" s="413">
        <v>0.7472222222222222</v>
      </c>
      <c r="B73" s="413">
        <v>0.7506944444444444</v>
      </c>
      <c r="C73" s="413">
        <v>0.7576388888888889</v>
      </c>
      <c r="D73" s="413">
        <v>0.76875</v>
      </c>
      <c r="E73" s="413">
        <v>0.7805555555555554</v>
      </c>
      <c r="F73" s="413">
        <v>0.7847222222222221</v>
      </c>
    </row>
    <row r="74" spans="1:6" ht="15">
      <c r="A74" s="414">
        <v>0.7541666666666668</v>
      </c>
      <c r="B74" s="414">
        <v>0.757638888888889</v>
      </c>
      <c r="C74" s="414">
        <v>0.7666666666666667</v>
      </c>
      <c r="D74" s="414">
        <v>0.7784722222222222</v>
      </c>
      <c r="E74" s="414">
        <v>0.7902777777777777</v>
      </c>
      <c r="F74" s="414">
        <v>0.7944444444444444</v>
      </c>
    </row>
    <row r="75" spans="1:6" ht="15">
      <c r="A75" s="414">
        <v>0.7659722222222222</v>
      </c>
      <c r="B75" s="414">
        <v>0.7694444444444444</v>
      </c>
      <c r="C75" s="414">
        <v>0.7784722222222221</v>
      </c>
      <c r="D75" s="414">
        <v>0.7902777777777776</v>
      </c>
      <c r="E75" s="414">
        <v>0.8020833333333331</v>
      </c>
      <c r="F75" s="414">
        <v>0.80625</v>
      </c>
    </row>
    <row r="76" spans="1:6" ht="15">
      <c r="A76" s="414">
        <v>0.7784722222222222</v>
      </c>
      <c r="B76" s="414">
        <v>0.7819444444444444</v>
      </c>
      <c r="C76" s="414">
        <v>0.7909722222222222</v>
      </c>
      <c r="D76" s="414">
        <v>0.8027777777777777</v>
      </c>
      <c r="E76" s="414">
        <v>0.8145833333333332</v>
      </c>
      <c r="F76" s="414">
        <v>0.8194444444444443</v>
      </c>
    </row>
    <row r="77" spans="1:6" ht="15">
      <c r="A77" s="413">
        <v>0.7944444444444444</v>
      </c>
      <c r="B77" s="413">
        <v>0.7979166666666666</v>
      </c>
      <c r="C77" s="413">
        <v>0.804861111111111</v>
      </c>
      <c r="D77" s="413">
        <v>0.8159722222222221</v>
      </c>
      <c r="E77" s="413">
        <v>0.8277777777777776</v>
      </c>
      <c r="F77" s="413">
        <v>0.8326388888888887</v>
      </c>
    </row>
    <row r="78" spans="1:6" ht="15">
      <c r="A78" s="414">
        <v>0.8083333333333332</v>
      </c>
      <c r="B78" s="414">
        <v>0.8118055555555554</v>
      </c>
      <c r="C78" s="414">
        <v>0.8208333333333332</v>
      </c>
      <c r="D78" s="414">
        <v>0.8319444444444443</v>
      </c>
      <c r="E78" s="414">
        <v>0.8423611111111109</v>
      </c>
      <c r="F78" s="414">
        <v>0.847222222222222</v>
      </c>
    </row>
    <row r="79" spans="1:6" ht="15">
      <c r="A79" s="414">
        <v>0.8243055555555556</v>
      </c>
      <c r="B79" s="414">
        <v>0.8277777777777778</v>
      </c>
      <c r="C79" s="414">
        <v>0.8368055555555556</v>
      </c>
      <c r="D79" s="414">
        <v>0.8486111111111111</v>
      </c>
      <c r="E79" s="414">
        <v>0.8590277777777777</v>
      </c>
      <c r="F79" s="414">
        <v>0.8638888888888888</v>
      </c>
    </row>
    <row r="80" spans="1:6" ht="15">
      <c r="A80" s="414">
        <v>0.8416666666666667</v>
      </c>
      <c r="B80" s="414">
        <v>0.8451388888888889</v>
      </c>
      <c r="C80" s="414">
        <v>0.8541666666666666</v>
      </c>
      <c r="D80" s="414">
        <v>0.8652777777777777</v>
      </c>
      <c r="E80" s="414">
        <v>0.875</v>
      </c>
      <c r="F80" s="414">
        <v>0.8791666666666665</v>
      </c>
    </row>
    <row r="81" spans="1:6" ht="15">
      <c r="A81" s="414">
        <v>0.8604166666666666</v>
      </c>
      <c r="B81" s="414">
        <v>0.8631944444444444</v>
      </c>
      <c r="C81" s="414">
        <v>0.8708333333333332</v>
      </c>
      <c r="D81" s="414">
        <v>0.8791666666666665</v>
      </c>
      <c r="E81" s="414">
        <v>0.8888888888888887</v>
      </c>
      <c r="F81" s="414">
        <v>0.89375</v>
      </c>
    </row>
    <row r="82" spans="1:6" ht="15">
      <c r="A82" s="414">
        <v>0.8798611111111111</v>
      </c>
      <c r="B82" s="414">
        <v>0.8826388888888889</v>
      </c>
      <c r="C82" s="414">
        <v>0.8902777777777777</v>
      </c>
      <c r="D82" s="414">
        <v>0.8993055555555555</v>
      </c>
      <c r="E82" s="414">
        <v>0.9083333333333332</v>
      </c>
      <c r="F82" s="414">
        <v>0.9125</v>
      </c>
    </row>
    <row r="83" spans="1:6" ht="15">
      <c r="A83" s="413">
        <v>0.8993055555555555</v>
      </c>
      <c r="B83" s="414">
        <v>0.9020833333333332</v>
      </c>
      <c r="C83" s="414">
        <v>0.911111111111111</v>
      </c>
      <c r="D83" s="414">
        <v>0.9201388888888887</v>
      </c>
      <c r="E83" s="414">
        <v>0.9298611111111109</v>
      </c>
      <c r="F83" s="414">
        <v>0.9340277777777776</v>
      </c>
    </row>
    <row r="84" spans="1:6" ht="15">
      <c r="A84" s="413">
        <v>0.9201388888888888</v>
      </c>
      <c r="B84" s="414">
        <v>0.9229166666666666</v>
      </c>
      <c r="C84" s="414">
        <v>0.9305555555555555</v>
      </c>
      <c r="D84" s="414">
        <v>0.9381944444444443</v>
      </c>
      <c r="E84" s="414">
        <v>0.9472222222222221</v>
      </c>
      <c r="F84" s="414">
        <v>0.9513888888888887</v>
      </c>
    </row>
    <row r="85" spans="1:6" ht="15">
      <c r="A85" s="448"/>
      <c r="B85" s="448"/>
      <c r="C85" s="449"/>
      <c r="D85" s="414"/>
      <c r="E85" s="478"/>
      <c r="F85" s="445"/>
    </row>
    <row r="86" spans="2:6" ht="14.25">
      <c r="B86" s="402" t="s">
        <v>254</v>
      </c>
      <c r="C86" s="402"/>
      <c r="D86" s="402"/>
      <c r="E86" s="402"/>
      <c r="F86" s="402"/>
    </row>
    <row r="87" spans="2:6" ht="14.25">
      <c r="B87" s="557" t="s">
        <v>255</v>
      </c>
      <c r="C87" s="557"/>
      <c r="D87" s="557"/>
      <c r="E87" s="557"/>
      <c r="F87" s="557"/>
    </row>
  </sheetData>
  <mergeCells count="6">
    <mergeCell ref="B10:H10"/>
    <mergeCell ref="B87:F87"/>
    <mergeCell ref="A1:H1"/>
    <mergeCell ref="A2:H2"/>
    <mergeCell ref="A3:H3"/>
    <mergeCell ref="B5:H5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87"/>
  <sheetViews>
    <sheetView workbookViewId="0" topLeftCell="A58">
      <selection activeCell="B82" sqref="B82"/>
    </sheetView>
  </sheetViews>
  <sheetFormatPr defaultColWidth="9.140625" defaultRowHeight="12.75"/>
  <cols>
    <col min="1" max="1" width="15.28125" style="1" customWidth="1"/>
    <col min="2" max="2" width="15.421875" style="1" customWidth="1"/>
    <col min="3" max="3" width="12.8515625" style="1" customWidth="1"/>
    <col min="4" max="4" width="17.421875" style="1" customWidth="1"/>
    <col min="5" max="5" width="13.57421875" style="1" customWidth="1"/>
    <col min="6" max="6" width="14.421875" style="1" customWidth="1"/>
    <col min="7" max="7" width="12.00390625" style="1" customWidth="1"/>
    <col min="8" max="8" width="15.7109375" style="1" hidden="1" customWidth="1"/>
  </cols>
  <sheetData>
    <row r="1" spans="1:8" ht="15.75">
      <c r="A1" s="674" t="s">
        <v>304</v>
      </c>
      <c r="B1" s="674"/>
      <c r="C1" s="674"/>
      <c r="D1" s="674"/>
      <c r="E1" s="674"/>
      <c r="F1" s="674"/>
      <c r="G1" s="674"/>
      <c r="H1" s="674"/>
    </row>
    <row r="2" spans="1:8" ht="15.75">
      <c r="A2" s="675" t="s">
        <v>305</v>
      </c>
      <c r="B2" s="675"/>
      <c r="C2" s="675"/>
      <c r="D2" s="675"/>
      <c r="E2" s="675"/>
      <c r="F2" s="675"/>
      <c r="G2" s="675"/>
      <c r="H2" s="675"/>
    </row>
    <row r="3" spans="1:8" ht="15.75">
      <c r="A3" s="674" t="s">
        <v>61</v>
      </c>
      <c r="B3" s="674"/>
      <c r="C3" s="674"/>
      <c r="D3" s="674"/>
      <c r="E3" s="674"/>
      <c r="F3" s="674"/>
      <c r="G3" s="674"/>
      <c r="H3" s="674"/>
    </row>
    <row r="4" spans="1:8" ht="13.5" customHeight="1">
      <c r="A4" s="28" t="s">
        <v>20</v>
      </c>
      <c r="B4" s="28"/>
      <c r="C4" s="28"/>
      <c r="D4" s="28"/>
      <c r="E4" s="28"/>
      <c r="F4" s="28"/>
      <c r="G4" s="28"/>
      <c r="H4" s="28"/>
    </row>
    <row r="5" spans="1:8" ht="33" customHeight="1">
      <c r="A5" s="676" t="s">
        <v>306</v>
      </c>
      <c r="B5" s="676"/>
      <c r="C5" s="676"/>
      <c r="D5" s="676"/>
      <c r="E5" s="676"/>
      <c r="F5" s="676"/>
      <c r="G5" s="676"/>
      <c r="H5" s="676"/>
    </row>
    <row r="6" spans="1:8" ht="29.25" customHeight="1" thickBot="1">
      <c r="A6" s="470"/>
      <c r="B6" s="470"/>
      <c r="C6" s="470"/>
      <c r="D6" s="470"/>
      <c r="E6" s="470"/>
      <c r="F6" s="470"/>
      <c r="G6" s="470"/>
      <c r="H6" s="470"/>
    </row>
    <row r="7" spans="1:8" ht="15.75" customHeight="1">
      <c r="A7" s="679" t="s">
        <v>307</v>
      </c>
      <c r="B7" s="677" t="s">
        <v>308</v>
      </c>
      <c r="C7" s="677" t="s">
        <v>309</v>
      </c>
      <c r="D7" s="677" t="s">
        <v>310</v>
      </c>
      <c r="E7" s="677" t="s">
        <v>311</v>
      </c>
      <c r="F7" s="677" t="s">
        <v>312</v>
      </c>
      <c r="G7"/>
      <c r="H7"/>
    </row>
    <row r="8" spans="1:8" ht="24.75" customHeight="1">
      <c r="A8" s="680"/>
      <c r="B8" s="678"/>
      <c r="C8" s="678"/>
      <c r="D8" s="678"/>
      <c r="E8" s="678"/>
      <c r="F8" s="678"/>
      <c r="G8"/>
      <c r="H8"/>
    </row>
    <row r="9" spans="1:10" ht="15">
      <c r="A9" s="414">
        <v>0.21388888888888888</v>
      </c>
      <c r="B9" s="414">
        <v>0.21805555555555556</v>
      </c>
      <c r="C9" s="414">
        <v>0.225</v>
      </c>
      <c r="D9" s="414">
        <v>0.23125</v>
      </c>
      <c r="E9" s="414">
        <v>0.23680555555555555</v>
      </c>
      <c r="F9" s="414">
        <v>0.24791666666666667</v>
      </c>
      <c r="G9"/>
      <c r="H9"/>
      <c r="J9" s="480"/>
    </row>
    <row r="10" spans="1:8" ht="15">
      <c r="A10" s="414">
        <v>0.23194444444444443</v>
      </c>
      <c r="B10" s="414">
        <v>0.23680555555555555</v>
      </c>
      <c r="C10" s="414">
        <v>0.24375</v>
      </c>
      <c r="D10" s="414">
        <v>0.25</v>
      </c>
      <c r="E10" s="414">
        <v>0.2548611111111111</v>
      </c>
      <c r="F10" s="414">
        <v>0.2666666666666666</v>
      </c>
      <c r="G10"/>
      <c r="H10"/>
    </row>
    <row r="11" spans="1:8" ht="15">
      <c r="A11" s="414">
        <v>0.25</v>
      </c>
      <c r="B11" s="414">
        <v>0.2548611111111111</v>
      </c>
      <c r="C11" s="414">
        <v>0.2618055555555555</v>
      </c>
      <c r="D11" s="414">
        <v>0.2680555555555555</v>
      </c>
      <c r="E11" s="414">
        <v>0.27430555555555547</v>
      </c>
      <c r="F11" s="414">
        <v>0.2875</v>
      </c>
      <c r="G11"/>
      <c r="H11"/>
    </row>
    <row r="12" spans="1:8" ht="15">
      <c r="A12" s="414">
        <v>0.25972222222222224</v>
      </c>
      <c r="B12" s="414">
        <v>0.26458333333333334</v>
      </c>
      <c r="C12" s="414">
        <v>0.27152777777777776</v>
      </c>
      <c r="D12" s="414">
        <v>0.27777777777777773</v>
      </c>
      <c r="E12" s="414">
        <v>0.28611111111111104</v>
      </c>
      <c r="F12" s="414">
        <v>0.3</v>
      </c>
      <c r="G12"/>
      <c r="H12"/>
    </row>
    <row r="13" spans="1:8" ht="15">
      <c r="A13" s="414">
        <v>0.26805555555555555</v>
      </c>
      <c r="B13" s="414">
        <v>0.2722222222222222</v>
      </c>
      <c r="C13" s="413">
        <v>0.2791666666666666</v>
      </c>
      <c r="D13" s="413">
        <v>0.28611111111111104</v>
      </c>
      <c r="E13" s="413">
        <v>0.29305555555555546</v>
      </c>
      <c r="F13" s="413">
        <v>0.30763888888888874</v>
      </c>
      <c r="G13"/>
      <c r="H13"/>
    </row>
    <row r="14" spans="1:8" ht="15">
      <c r="A14" s="414">
        <v>0.27638888888888885</v>
      </c>
      <c r="B14" s="414">
        <v>0.2805555555555555</v>
      </c>
      <c r="C14" s="414">
        <v>0.2875</v>
      </c>
      <c r="D14" s="414">
        <v>0.29444444444444434</v>
      </c>
      <c r="E14" s="414">
        <v>0.3020833333333332</v>
      </c>
      <c r="F14" s="414">
        <v>0.3166666666666665</v>
      </c>
      <c r="G14"/>
      <c r="H14"/>
    </row>
    <row r="15" spans="1:8" ht="15">
      <c r="A15" s="413">
        <v>0.28194444444444444</v>
      </c>
      <c r="B15" s="414">
        <v>0.28680555555555554</v>
      </c>
      <c r="C15" s="414">
        <v>0.2944444444444444</v>
      </c>
      <c r="D15" s="414">
        <v>0.3013888888888888</v>
      </c>
      <c r="E15" s="414">
        <v>0.3097222222222221</v>
      </c>
      <c r="F15" s="414">
        <v>0.325</v>
      </c>
      <c r="G15"/>
      <c r="H15"/>
    </row>
    <row r="16" spans="1:8" ht="15">
      <c r="A16" s="413">
        <v>0.2916666666666667</v>
      </c>
      <c r="B16" s="414">
        <v>0.2965277777777778</v>
      </c>
      <c r="C16" s="414">
        <v>0.30416666666666664</v>
      </c>
      <c r="D16" s="414">
        <v>0.31111111111111106</v>
      </c>
      <c r="E16" s="414">
        <v>0.31944444444444436</v>
      </c>
      <c r="F16" s="414">
        <v>0.33402777777777765</v>
      </c>
      <c r="G16"/>
      <c r="H16"/>
    </row>
    <row r="17" spans="1:8" ht="15">
      <c r="A17" s="414">
        <v>0.3013888888888889</v>
      </c>
      <c r="B17" s="414">
        <v>0.30625</v>
      </c>
      <c r="C17" s="414">
        <v>0.31458333333333327</v>
      </c>
      <c r="D17" s="414">
        <v>0.3215277777777777</v>
      </c>
      <c r="E17" s="414">
        <v>0.329861111111111</v>
      </c>
      <c r="F17" s="414">
        <v>0.3444444444444443</v>
      </c>
      <c r="G17"/>
      <c r="H17"/>
    </row>
    <row r="18" spans="1:8" ht="15">
      <c r="A18" s="414">
        <v>0.30972222222222223</v>
      </c>
      <c r="B18" s="414">
        <v>0.3145833333333333</v>
      </c>
      <c r="C18" s="414">
        <v>0.32361111111111107</v>
      </c>
      <c r="D18" s="414">
        <v>0.3305555555555555</v>
      </c>
      <c r="E18" s="414">
        <v>0.3388888888888888</v>
      </c>
      <c r="F18" s="414">
        <v>0.35277777777777763</v>
      </c>
      <c r="G18"/>
      <c r="H18"/>
    </row>
    <row r="19" spans="1:8" ht="15">
      <c r="A19" s="414">
        <v>0.31875</v>
      </c>
      <c r="B19" s="414">
        <v>0.3236111111111111</v>
      </c>
      <c r="C19" s="414">
        <v>0.33402777777777776</v>
      </c>
      <c r="D19" s="414">
        <v>0.3409722222222222</v>
      </c>
      <c r="E19" s="414">
        <v>0.3493055555555555</v>
      </c>
      <c r="F19" s="414">
        <v>0.36388888888888876</v>
      </c>
      <c r="G19"/>
      <c r="H19"/>
    </row>
    <row r="20" spans="1:8" ht="15">
      <c r="A20" s="413"/>
      <c r="B20" s="413"/>
      <c r="C20" s="413">
        <v>0.34027777777777773</v>
      </c>
      <c r="D20" s="413">
        <v>0.34722222222222215</v>
      </c>
      <c r="E20" s="413">
        <v>0.35555555555555546</v>
      </c>
      <c r="F20" s="413">
        <v>0.37013888888888874</v>
      </c>
      <c r="G20"/>
      <c r="H20"/>
    </row>
    <row r="21" spans="1:8" ht="15">
      <c r="A21" s="413">
        <v>0.3284722222222222</v>
      </c>
      <c r="B21" s="414">
        <v>0.33402777777777776</v>
      </c>
      <c r="C21" s="414">
        <v>0.3444444444444444</v>
      </c>
      <c r="D21" s="414">
        <v>0.3513888888888888</v>
      </c>
      <c r="E21" s="414">
        <v>0.3597222222222221</v>
      </c>
      <c r="F21" s="414">
        <v>0.3743055555555554</v>
      </c>
      <c r="G21"/>
      <c r="H21"/>
    </row>
    <row r="22" spans="1:8" ht="15">
      <c r="A22" s="414">
        <v>0.33819444444444446</v>
      </c>
      <c r="B22" s="414">
        <v>0.34305555555555556</v>
      </c>
      <c r="C22" s="414">
        <v>0.3520833333333333</v>
      </c>
      <c r="D22" s="414">
        <v>0.3590277777777777</v>
      </c>
      <c r="E22" s="414">
        <v>0.367361111111111</v>
      </c>
      <c r="F22" s="414">
        <v>0.3819444444444443</v>
      </c>
      <c r="G22"/>
      <c r="H22"/>
    </row>
    <row r="23" spans="1:8" ht="15">
      <c r="A23" s="414"/>
      <c r="B23" s="414"/>
      <c r="C23" s="414">
        <v>0.3590277777777778</v>
      </c>
      <c r="D23" s="414">
        <v>0.3659722222222222</v>
      </c>
      <c r="E23" s="414">
        <v>0.3743055555555555</v>
      </c>
      <c r="F23" s="414">
        <v>0.38819444444444434</v>
      </c>
      <c r="G23"/>
      <c r="H23"/>
    </row>
    <row r="24" spans="1:8" ht="15">
      <c r="A24" s="414">
        <v>0.34722222222222227</v>
      </c>
      <c r="B24" s="414">
        <v>0.35208333333333336</v>
      </c>
      <c r="C24" s="414">
        <v>0.36180555555555555</v>
      </c>
      <c r="D24" s="414">
        <v>0.36875</v>
      </c>
      <c r="E24" s="414">
        <v>0.37708333333333327</v>
      </c>
      <c r="F24" s="414">
        <v>0.3909722222222221</v>
      </c>
      <c r="G24"/>
      <c r="H24"/>
    </row>
    <row r="25" spans="1:8" ht="15">
      <c r="A25" s="414">
        <v>0.35625</v>
      </c>
      <c r="B25" s="414">
        <v>0.3611111111111111</v>
      </c>
      <c r="C25" s="414">
        <v>0.3708333333333333</v>
      </c>
      <c r="D25" s="414">
        <v>0.3777777777777777</v>
      </c>
      <c r="E25" s="414">
        <v>0.386111111111111</v>
      </c>
      <c r="F25" s="414">
        <v>0.4</v>
      </c>
      <c r="G25"/>
      <c r="H25"/>
    </row>
    <row r="26" spans="1:8" ht="15">
      <c r="A26" s="414">
        <v>0.3652777777777778</v>
      </c>
      <c r="B26" s="414">
        <v>0.3701388888888889</v>
      </c>
      <c r="C26" s="414">
        <v>0.3798611111111111</v>
      </c>
      <c r="D26" s="414">
        <v>0.3868055555555555</v>
      </c>
      <c r="E26" s="414">
        <v>0.3951388888888888</v>
      </c>
      <c r="F26" s="414">
        <v>0.40902777777777766</v>
      </c>
      <c r="G26"/>
      <c r="H26"/>
    </row>
    <row r="27" spans="1:8" ht="15">
      <c r="A27" s="414">
        <v>0.375</v>
      </c>
      <c r="B27" s="414">
        <v>0.3798611111111111</v>
      </c>
      <c r="C27" s="414">
        <v>0.38888888888888884</v>
      </c>
      <c r="D27" s="414">
        <v>0.3944444444444444</v>
      </c>
      <c r="E27" s="414">
        <v>0.40208333333333324</v>
      </c>
      <c r="F27" s="414">
        <v>0.4159722222222221</v>
      </c>
      <c r="G27"/>
      <c r="H27"/>
    </row>
    <row r="28" spans="1:8" ht="15">
      <c r="A28" s="414">
        <v>0.3854166666666667</v>
      </c>
      <c r="B28" s="414">
        <v>0.3902777777777778</v>
      </c>
      <c r="C28" s="414">
        <v>0.3993055555555555</v>
      </c>
      <c r="D28" s="414">
        <v>0.4055555555555555</v>
      </c>
      <c r="E28" s="414">
        <v>0.41319444444444436</v>
      </c>
      <c r="F28" s="414">
        <v>0.42638888888888876</v>
      </c>
      <c r="G28"/>
      <c r="H28"/>
    </row>
    <row r="29" spans="1:8" ht="15">
      <c r="A29" s="414">
        <v>0.3958333333333333</v>
      </c>
      <c r="B29" s="414">
        <v>0.4006944444444444</v>
      </c>
      <c r="C29" s="414">
        <v>0.4090277777777777</v>
      </c>
      <c r="D29" s="414">
        <v>0.4152777777777777</v>
      </c>
      <c r="E29" s="414">
        <v>0.4222222222222221</v>
      </c>
      <c r="F29" s="414">
        <v>0.43611111111111095</v>
      </c>
      <c r="G29"/>
      <c r="H29"/>
    </row>
    <row r="30" spans="1:8" ht="15">
      <c r="A30" s="414">
        <v>0.40625</v>
      </c>
      <c r="B30" s="414">
        <v>0.4111111111111111</v>
      </c>
      <c r="C30" s="414">
        <v>0.4194444444444444</v>
      </c>
      <c r="D30" s="414">
        <v>0.4256944444444444</v>
      </c>
      <c r="E30" s="414">
        <v>0.4326388888888888</v>
      </c>
      <c r="F30" s="414">
        <v>0.44652777777777763</v>
      </c>
      <c r="G30"/>
      <c r="H30"/>
    </row>
    <row r="31" spans="1:8" ht="15">
      <c r="A31" s="414">
        <v>0.4166666666666667</v>
      </c>
      <c r="B31" s="414">
        <v>0.4215277777777778</v>
      </c>
      <c r="C31" s="414">
        <v>0.4298611111111111</v>
      </c>
      <c r="D31" s="414">
        <v>0.43611111111111106</v>
      </c>
      <c r="E31" s="414">
        <v>0.4430555555555555</v>
      </c>
      <c r="F31" s="414">
        <v>0.4569444444444443</v>
      </c>
      <c r="G31"/>
      <c r="H31"/>
    </row>
    <row r="32" spans="1:8" ht="15">
      <c r="A32" s="414">
        <v>0.4270833333333333</v>
      </c>
      <c r="B32" s="414">
        <v>0.4319444444444444</v>
      </c>
      <c r="C32" s="414">
        <v>0.4402777777777777</v>
      </c>
      <c r="D32" s="414">
        <v>0.4465277777777777</v>
      </c>
      <c r="E32" s="414">
        <v>0.4534722222222221</v>
      </c>
      <c r="F32" s="414">
        <v>0.46736111111111095</v>
      </c>
      <c r="G32"/>
      <c r="H32"/>
    </row>
    <row r="33" spans="1:8" ht="15">
      <c r="A33" s="414">
        <v>0.4375</v>
      </c>
      <c r="B33" s="414">
        <v>0.4423611111111111</v>
      </c>
      <c r="C33" s="414">
        <v>0.4506944444444444</v>
      </c>
      <c r="D33" s="414">
        <v>0.4569444444444444</v>
      </c>
      <c r="E33" s="414">
        <v>0.4638888888888888</v>
      </c>
      <c r="F33" s="414">
        <v>0.47777777777777763</v>
      </c>
      <c r="G33"/>
      <c r="H33"/>
    </row>
    <row r="34" spans="1:8" ht="15.75">
      <c r="A34" s="414">
        <v>0.4479166666666667</v>
      </c>
      <c r="B34" s="414">
        <v>0.45208333333333334</v>
      </c>
      <c r="C34" s="414">
        <v>0.4597222222222222</v>
      </c>
      <c r="D34" s="414">
        <v>0.46527777777777773</v>
      </c>
      <c r="E34" s="414">
        <v>0.47222222222222215</v>
      </c>
      <c r="F34" s="414">
        <v>0.4847222222222221</v>
      </c>
      <c r="G34" s="481"/>
      <c r="H34" s="481"/>
    </row>
    <row r="35" spans="1:8" ht="15">
      <c r="A35" s="414">
        <v>0.4583333333333333</v>
      </c>
      <c r="B35" s="414">
        <v>0.4631944444444444</v>
      </c>
      <c r="C35" s="414">
        <v>0.4715277777777777</v>
      </c>
      <c r="D35" s="414">
        <v>0.4777777777777777</v>
      </c>
      <c r="E35" s="414">
        <v>0.4847222222222221</v>
      </c>
      <c r="F35" s="414">
        <v>0.4979166666666665</v>
      </c>
      <c r="G35"/>
      <c r="H35"/>
    </row>
    <row r="36" spans="1:8" ht="15">
      <c r="A36" s="414">
        <v>0.4694444444444445</v>
      </c>
      <c r="B36" s="414">
        <v>0.47361111111111115</v>
      </c>
      <c r="C36" s="414">
        <v>0.48194444444444445</v>
      </c>
      <c r="D36" s="414">
        <v>0.48819444444444443</v>
      </c>
      <c r="E36" s="414">
        <v>0.49513888888888885</v>
      </c>
      <c r="F36" s="414">
        <v>0.5083333333333333</v>
      </c>
      <c r="G36"/>
      <c r="H36"/>
    </row>
    <row r="37" spans="1:8" ht="15">
      <c r="A37" s="414">
        <v>0.47986111111111107</v>
      </c>
      <c r="B37" s="414">
        <v>0.48472222222222217</v>
      </c>
      <c r="C37" s="414">
        <v>0.49375</v>
      </c>
      <c r="D37" s="414">
        <v>0.5</v>
      </c>
      <c r="E37" s="414">
        <v>0.5069444444444443</v>
      </c>
      <c r="F37" s="414">
        <v>0.5201388888888887</v>
      </c>
      <c r="G37"/>
      <c r="H37"/>
    </row>
    <row r="38" spans="1:8" ht="15">
      <c r="A38" s="413">
        <v>0.48819444444444443</v>
      </c>
      <c r="B38" s="414">
        <v>0.4930555555555555</v>
      </c>
      <c r="C38" s="414">
        <v>0.5013888888888889</v>
      </c>
      <c r="D38" s="414">
        <v>0.5076388888888889</v>
      </c>
      <c r="E38" s="414">
        <v>0.5145833333333333</v>
      </c>
      <c r="F38" s="414">
        <v>0.5284722222222221</v>
      </c>
      <c r="G38"/>
      <c r="H38"/>
    </row>
    <row r="39" spans="1:8" ht="15">
      <c r="A39" s="413">
        <v>0.49513888888888885</v>
      </c>
      <c r="B39" s="414">
        <v>0.5</v>
      </c>
      <c r="C39" s="414">
        <v>0.5083333333333333</v>
      </c>
      <c r="D39" s="414">
        <v>0.5145833333333333</v>
      </c>
      <c r="E39" s="414">
        <v>0.5215277777777777</v>
      </c>
      <c r="F39" s="414">
        <v>0.5354166666666665</v>
      </c>
      <c r="G39"/>
      <c r="H39"/>
    </row>
    <row r="40" spans="1:8" ht="15">
      <c r="A40" s="413">
        <v>0.5020833333333333</v>
      </c>
      <c r="B40" s="414">
        <v>0.5069444444444444</v>
      </c>
      <c r="C40" s="414">
        <v>0.5159722222222222</v>
      </c>
      <c r="D40" s="414">
        <v>0.5215277777777777</v>
      </c>
      <c r="E40" s="414">
        <v>0.5284722222222221</v>
      </c>
      <c r="F40" s="414">
        <v>0.5409722222222221</v>
      </c>
      <c r="G40"/>
      <c r="H40"/>
    </row>
    <row r="41" spans="1:8" ht="15">
      <c r="A41" s="413">
        <v>0.5090277777777777</v>
      </c>
      <c r="B41" s="414">
        <v>0.5138888888888888</v>
      </c>
      <c r="C41" s="414">
        <v>0.5229166666666666</v>
      </c>
      <c r="D41" s="414">
        <v>0.5291666666666666</v>
      </c>
      <c r="E41" s="414">
        <v>0.536111111111111</v>
      </c>
      <c r="F41" s="414">
        <v>0.5486111111111109</v>
      </c>
      <c r="G41"/>
      <c r="H41"/>
    </row>
    <row r="42" spans="1:8" ht="15">
      <c r="A42" s="413">
        <v>0.5159722222222222</v>
      </c>
      <c r="B42" s="413">
        <v>0.5208333333333333</v>
      </c>
      <c r="C42" s="413">
        <v>0.529861111111111</v>
      </c>
      <c r="D42" s="413">
        <v>0.536111111111111</v>
      </c>
      <c r="E42" s="413">
        <v>0.5430555555555554</v>
      </c>
      <c r="F42" s="413">
        <v>0.5555555555555554</v>
      </c>
      <c r="G42"/>
      <c r="H42"/>
    </row>
    <row r="43" spans="1:8" ht="15">
      <c r="A43" s="413">
        <v>0.5229166666666667</v>
      </c>
      <c r="B43" s="414">
        <v>0.5277777777777778</v>
      </c>
      <c r="C43" s="414">
        <v>0.5375</v>
      </c>
      <c r="D43" s="414">
        <v>0.54375</v>
      </c>
      <c r="E43" s="414">
        <v>0.5506944444444444</v>
      </c>
      <c r="F43" s="414">
        <v>0.5638888888888888</v>
      </c>
      <c r="G43"/>
      <c r="H43"/>
    </row>
    <row r="44" spans="1:8" ht="15">
      <c r="A44" s="413">
        <v>0.5298611111111111</v>
      </c>
      <c r="B44" s="414">
        <v>0.5347222222222222</v>
      </c>
      <c r="C44" s="414">
        <v>0.54375</v>
      </c>
      <c r="D44" s="414">
        <v>0.55</v>
      </c>
      <c r="E44" s="414">
        <v>0.5569444444444444</v>
      </c>
      <c r="F44" s="414">
        <v>0.5701388888888888</v>
      </c>
      <c r="G44"/>
      <c r="H44"/>
    </row>
    <row r="45" spans="1:8" ht="15">
      <c r="A45" s="413">
        <v>0.5368055555555555</v>
      </c>
      <c r="B45" s="414">
        <v>0.5416666666666666</v>
      </c>
      <c r="C45" s="414">
        <v>0.5506944444444444</v>
      </c>
      <c r="D45" s="414">
        <v>0.5569444444444444</v>
      </c>
      <c r="E45" s="414">
        <v>0.5638888888888888</v>
      </c>
      <c r="F45" s="414">
        <v>0.5770833333333332</v>
      </c>
      <c r="G45"/>
      <c r="H45"/>
    </row>
    <row r="46" spans="1:8" ht="15">
      <c r="A46" s="413">
        <v>0.54375</v>
      </c>
      <c r="B46" s="414">
        <v>0.5486111111111112</v>
      </c>
      <c r="C46" s="414">
        <v>0.5583333333333333</v>
      </c>
      <c r="D46" s="414">
        <v>0.5645833333333333</v>
      </c>
      <c r="E46" s="414">
        <v>0.5708333333333333</v>
      </c>
      <c r="F46" s="414">
        <v>0.5840277777777777</v>
      </c>
      <c r="G46"/>
      <c r="H46"/>
    </row>
    <row r="47" spans="1:6" s="141" customFormat="1" ht="15">
      <c r="A47" s="413">
        <v>0.5506944444444445</v>
      </c>
      <c r="B47" s="414">
        <v>0.5555555555555556</v>
      </c>
      <c r="C47" s="414">
        <v>0.5652777777777778</v>
      </c>
      <c r="D47" s="414">
        <v>0.5715277777777777</v>
      </c>
      <c r="E47" s="414">
        <v>0.5784722222222222</v>
      </c>
      <c r="F47" s="414">
        <v>0.5916666666666666</v>
      </c>
    </row>
    <row r="48" spans="1:8" ht="15">
      <c r="A48" s="413">
        <v>0.5576388888888889</v>
      </c>
      <c r="B48" s="414">
        <v>0.5625</v>
      </c>
      <c r="C48" s="414">
        <v>0.5715277777777777</v>
      </c>
      <c r="D48" s="414">
        <v>0.5777777777777777</v>
      </c>
      <c r="E48" s="414">
        <v>0.5847222222222221</v>
      </c>
      <c r="F48" s="414">
        <v>0.5979166666666665</v>
      </c>
      <c r="G48"/>
      <c r="H48"/>
    </row>
    <row r="49" spans="1:8" ht="15">
      <c r="A49" s="413">
        <v>0.5645833333333333</v>
      </c>
      <c r="B49" s="413">
        <v>0.5694444444444444</v>
      </c>
      <c r="C49" s="413">
        <v>0.5791666666666666</v>
      </c>
      <c r="D49" s="413">
        <v>0.5854166666666666</v>
      </c>
      <c r="E49" s="413">
        <v>0.5916666666666666</v>
      </c>
      <c r="F49" s="413">
        <v>0.604861111111111</v>
      </c>
      <c r="G49"/>
      <c r="H49"/>
    </row>
    <row r="50" spans="1:8" ht="15">
      <c r="A50" s="413">
        <v>0.5715277777777777</v>
      </c>
      <c r="B50" s="414">
        <v>0.5763888888888888</v>
      </c>
      <c r="C50" s="414">
        <v>0.586111111111111</v>
      </c>
      <c r="D50" s="414">
        <v>0.592361111111111</v>
      </c>
      <c r="E50" s="414">
        <v>0.598611111111111</v>
      </c>
      <c r="F50" s="414">
        <v>0.6118055555555554</v>
      </c>
      <c r="G50"/>
      <c r="H50"/>
    </row>
    <row r="51" spans="1:8" ht="15">
      <c r="A51" s="413">
        <v>0.5784722222222222</v>
      </c>
      <c r="B51" s="414">
        <v>0.5833333333333333</v>
      </c>
      <c r="C51" s="414">
        <v>0.5930555555555554</v>
      </c>
      <c r="D51" s="414">
        <v>0.5993055555555554</v>
      </c>
      <c r="E51" s="414">
        <v>0.6055555555555554</v>
      </c>
      <c r="F51" s="414">
        <v>0.61875</v>
      </c>
      <c r="G51"/>
      <c r="H51"/>
    </row>
    <row r="52" spans="1:8" ht="15">
      <c r="A52" s="413">
        <v>0.5868055555555556</v>
      </c>
      <c r="B52" s="414">
        <v>0.5916666666666667</v>
      </c>
      <c r="C52" s="414">
        <v>0.6013888888888889</v>
      </c>
      <c r="D52" s="414">
        <v>0.6076388888888888</v>
      </c>
      <c r="E52" s="414">
        <v>0.6138888888888888</v>
      </c>
      <c r="F52" s="414">
        <v>0.6270833333333332</v>
      </c>
      <c r="G52"/>
      <c r="H52"/>
    </row>
    <row r="53" spans="1:8" ht="15">
      <c r="A53" s="413">
        <v>0.5958333333333333</v>
      </c>
      <c r="B53" s="414">
        <v>0.6006944444444444</v>
      </c>
      <c r="C53" s="414">
        <v>0.6104166666666666</v>
      </c>
      <c r="D53" s="414">
        <v>0.6166666666666666</v>
      </c>
      <c r="E53" s="414">
        <v>0.6229166666666666</v>
      </c>
      <c r="F53" s="414">
        <v>0.636111111111111</v>
      </c>
      <c r="G53"/>
      <c r="H53"/>
    </row>
    <row r="54" spans="1:8" ht="15">
      <c r="A54" s="414">
        <v>0.6048611111111112</v>
      </c>
      <c r="B54" s="414">
        <v>0.6097222222222223</v>
      </c>
      <c r="C54" s="414">
        <v>0.61875</v>
      </c>
      <c r="D54" s="414">
        <v>0.625</v>
      </c>
      <c r="E54" s="414">
        <v>0.63125</v>
      </c>
      <c r="F54" s="414">
        <v>0.6444444444444444</v>
      </c>
      <c r="G54"/>
      <c r="H54"/>
    </row>
    <row r="55" spans="1:8" ht="15">
      <c r="A55" s="413" t="s">
        <v>313</v>
      </c>
      <c r="B55" s="413" t="s">
        <v>314</v>
      </c>
      <c r="C55" s="413" t="s">
        <v>315</v>
      </c>
      <c r="D55" s="413" t="s">
        <v>316</v>
      </c>
      <c r="E55" s="413" t="s">
        <v>317</v>
      </c>
      <c r="F55" s="413" t="s">
        <v>318</v>
      </c>
      <c r="G55"/>
      <c r="H55"/>
    </row>
    <row r="56" spans="1:8" ht="15">
      <c r="A56" s="413">
        <v>0.6229166666666667</v>
      </c>
      <c r="B56" s="414">
        <v>0.6277777777777778</v>
      </c>
      <c r="C56" s="414">
        <v>0.6375</v>
      </c>
      <c r="D56" s="414">
        <v>0.64375</v>
      </c>
      <c r="E56" s="414">
        <v>0.65</v>
      </c>
      <c r="F56" s="414">
        <v>0.6625</v>
      </c>
      <c r="G56"/>
      <c r="H56"/>
    </row>
    <row r="57" spans="1:8" ht="15">
      <c r="A57" s="413">
        <v>0.6319444444444444</v>
      </c>
      <c r="B57" s="414">
        <v>0.6368055555555555</v>
      </c>
      <c r="C57" s="414">
        <v>0.6458333333333333</v>
      </c>
      <c r="D57" s="414">
        <v>0.6520833333333332</v>
      </c>
      <c r="E57" s="414">
        <v>0.6590277777777777</v>
      </c>
      <c r="F57" s="414">
        <v>0.6715277777777776</v>
      </c>
      <c r="G57"/>
      <c r="H57"/>
    </row>
    <row r="58" spans="1:8" ht="15">
      <c r="A58" s="413">
        <v>0.6416666666666667</v>
      </c>
      <c r="B58" s="414">
        <v>0.6465277777777778</v>
      </c>
      <c r="C58" s="414">
        <v>0.65625</v>
      </c>
      <c r="D58" s="414">
        <v>0.6625</v>
      </c>
      <c r="E58" s="414">
        <v>0.6694444444444444</v>
      </c>
      <c r="F58" s="414">
        <v>0.6819444444444444</v>
      </c>
      <c r="G58"/>
      <c r="H58"/>
    </row>
    <row r="59" spans="1:8" ht="15">
      <c r="A59" s="414">
        <v>0.6520833333333333</v>
      </c>
      <c r="B59" s="414">
        <v>0.6569444444444444</v>
      </c>
      <c r="C59" s="414">
        <v>0.6666666666666666</v>
      </c>
      <c r="D59" s="414">
        <v>0.6729166666666666</v>
      </c>
      <c r="E59" s="414">
        <v>0.679861111111111</v>
      </c>
      <c r="F59" s="414">
        <v>0.6923611111111111</v>
      </c>
      <c r="G59"/>
      <c r="H59"/>
    </row>
    <row r="60" spans="1:8" ht="15">
      <c r="A60" s="414">
        <v>0.6625</v>
      </c>
      <c r="B60" s="414">
        <v>0.6673611111111111</v>
      </c>
      <c r="C60" s="414">
        <v>0.6756944444444444</v>
      </c>
      <c r="D60" s="414">
        <v>0.6826388888888888</v>
      </c>
      <c r="E60" s="414">
        <v>0.6909722222222221</v>
      </c>
      <c r="F60" s="414">
        <v>0.703472222222222</v>
      </c>
      <c r="G60"/>
      <c r="H60"/>
    </row>
    <row r="61" spans="1:8" ht="15">
      <c r="A61" s="414">
        <v>0.6736111111111112</v>
      </c>
      <c r="B61" s="414">
        <v>0.6784722222222223</v>
      </c>
      <c r="C61" s="414">
        <v>0.6881944444444444</v>
      </c>
      <c r="D61" s="414">
        <v>0.6951388888888889</v>
      </c>
      <c r="E61" s="414">
        <v>0.7027777777777777</v>
      </c>
      <c r="F61" s="414">
        <v>0.717361111111111</v>
      </c>
      <c r="G61"/>
      <c r="H61"/>
    </row>
    <row r="62" spans="1:8" ht="15">
      <c r="A62" s="414">
        <v>0.6847222222222222</v>
      </c>
      <c r="B62" s="414">
        <v>0.6895833333333333</v>
      </c>
      <c r="C62" s="414">
        <v>0.6986111111111111</v>
      </c>
      <c r="D62" s="414">
        <v>0.7055555555555555</v>
      </c>
      <c r="E62" s="414">
        <v>0.7131944444444444</v>
      </c>
      <c r="F62" s="414">
        <v>0.725</v>
      </c>
      <c r="G62"/>
      <c r="H62"/>
    </row>
    <row r="63" spans="1:8" ht="15">
      <c r="A63" s="413">
        <v>0.6958333333333333</v>
      </c>
      <c r="B63" s="414">
        <v>0.7006944444444444</v>
      </c>
      <c r="C63" s="414">
        <v>0.7104166666666666</v>
      </c>
      <c r="D63" s="414">
        <v>0.717361111111111</v>
      </c>
      <c r="E63" s="414">
        <v>0.725</v>
      </c>
      <c r="F63" s="414">
        <v>0.7388888888888887</v>
      </c>
      <c r="G63"/>
      <c r="H63"/>
    </row>
    <row r="64" spans="1:8" ht="15">
      <c r="A64" s="414">
        <v>0.70625</v>
      </c>
      <c r="B64" s="414">
        <v>0.711111111111111</v>
      </c>
      <c r="C64" s="414">
        <v>0.7208333333333332</v>
      </c>
      <c r="D64" s="414">
        <v>0.7277777777777776</v>
      </c>
      <c r="E64" s="414">
        <v>0.7361111111111109</v>
      </c>
      <c r="F64" s="414">
        <v>0.7513888888888887</v>
      </c>
      <c r="G64"/>
      <c r="H64"/>
    </row>
    <row r="65" spans="1:8" ht="15">
      <c r="A65" s="414">
        <v>0.7118055555555556</v>
      </c>
      <c r="B65" s="414">
        <v>0.7166666666666667</v>
      </c>
      <c r="C65" s="414">
        <v>0.7256944444444444</v>
      </c>
      <c r="D65" s="414">
        <v>0.7326388888888888</v>
      </c>
      <c r="E65" s="414">
        <v>0.7409722222222221</v>
      </c>
      <c r="F65" s="414">
        <v>0.75625</v>
      </c>
      <c r="G65"/>
      <c r="H65"/>
    </row>
    <row r="66" spans="1:8" ht="15">
      <c r="A66" s="414">
        <v>0.7194444444444444</v>
      </c>
      <c r="B66" s="414">
        <v>0.7243055555555555</v>
      </c>
      <c r="C66" s="414">
        <v>0.7333333333333333</v>
      </c>
      <c r="D66" s="414">
        <v>0.7402777777777777</v>
      </c>
      <c r="E66" s="414">
        <v>0.748611111111111</v>
      </c>
      <c r="F66" s="414">
        <v>0.7652777777777776</v>
      </c>
      <c r="G66"/>
      <c r="H66"/>
    </row>
    <row r="67" spans="1:8" ht="15">
      <c r="A67" s="414">
        <v>0.7277777777777777</v>
      </c>
      <c r="B67" s="414">
        <v>0.7326388888888888</v>
      </c>
      <c r="C67" s="414">
        <v>0.7416666666666666</v>
      </c>
      <c r="D67" s="414">
        <v>0.748611111111111</v>
      </c>
      <c r="E67" s="414">
        <v>0.7569444444444443</v>
      </c>
      <c r="F67" s="414">
        <v>0.772222222222222</v>
      </c>
      <c r="G67"/>
      <c r="H67"/>
    </row>
    <row r="68" spans="1:8" ht="15">
      <c r="A68" s="414" t="s">
        <v>319</v>
      </c>
      <c r="B68" s="414" t="s">
        <v>320</v>
      </c>
      <c r="C68" s="414" t="s">
        <v>321</v>
      </c>
      <c r="D68" s="414" t="s">
        <v>322</v>
      </c>
      <c r="E68" s="414" t="s">
        <v>323</v>
      </c>
      <c r="F68" s="414" t="s">
        <v>324</v>
      </c>
      <c r="G68"/>
      <c r="H68"/>
    </row>
    <row r="69" spans="1:8" ht="15">
      <c r="A69" s="414">
        <v>0.7409722222222223</v>
      </c>
      <c r="B69" s="414">
        <v>0.7458333333333332</v>
      </c>
      <c r="C69" s="414">
        <v>0.7548611111111111</v>
      </c>
      <c r="D69" s="414">
        <v>0.7618055555555556</v>
      </c>
      <c r="E69" s="414">
        <v>0.7701388888888889</v>
      </c>
      <c r="F69" s="414">
        <v>0.7861111111111111</v>
      </c>
      <c r="G69"/>
      <c r="H69"/>
    </row>
    <row r="70" spans="1:8" ht="15">
      <c r="A70" s="414">
        <v>0.7527777777777778</v>
      </c>
      <c r="B70" s="414">
        <v>0.7576388888888889</v>
      </c>
      <c r="C70" s="414">
        <v>0.767361111111111</v>
      </c>
      <c r="D70" s="414">
        <v>0.7743055555555555</v>
      </c>
      <c r="E70" s="414">
        <v>0.7826388888888888</v>
      </c>
      <c r="F70" s="414">
        <v>0.797222222222222</v>
      </c>
      <c r="G70"/>
      <c r="H70"/>
    </row>
    <row r="71" spans="1:8" ht="15">
      <c r="A71" s="414">
        <v>0.7611111111111111</v>
      </c>
      <c r="B71" s="414">
        <v>0.7659722222222222</v>
      </c>
      <c r="C71" s="414">
        <v>0.775</v>
      </c>
      <c r="D71" s="414">
        <v>0.7819444444444443</v>
      </c>
      <c r="E71" s="414">
        <v>0.7902777777777776</v>
      </c>
      <c r="F71" s="414">
        <v>0.8055555555555554</v>
      </c>
      <c r="G71"/>
      <c r="H71"/>
    </row>
    <row r="72" spans="1:8" ht="15">
      <c r="A72" s="414">
        <v>0.7708333333333334</v>
      </c>
      <c r="B72" s="414">
        <v>0.7756944444444445</v>
      </c>
      <c r="C72" s="414">
        <v>0.7847222222222222</v>
      </c>
      <c r="D72" s="414">
        <v>0.7916666666666666</v>
      </c>
      <c r="E72" s="414">
        <v>0.8</v>
      </c>
      <c r="F72" s="414">
        <v>0.8118055555555554</v>
      </c>
      <c r="G72"/>
      <c r="H72"/>
    </row>
    <row r="73" spans="1:8" ht="15">
      <c r="A73" s="414">
        <v>0.78125</v>
      </c>
      <c r="B73" s="414">
        <v>0.7861111111111111</v>
      </c>
      <c r="C73" s="414">
        <v>0.7951388888888888</v>
      </c>
      <c r="D73" s="414">
        <v>0.8020833333333333</v>
      </c>
      <c r="E73" s="414">
        <v>0.8104166666666666</v>
      </c>
      <c r="F73" s="414">
        <v>0.8256944444444443</v>
      </c>
      <c r="G73"/>
      <c r="H73"/>
    </row>
    <row r="74" spans="1:8" ht="15">
      <c r="A74" s="414">
        <v>0.7916666666666666</v>
      </c>
      <c r="B74" s="414">
        <v>0.7965277777777777</v>
      </c>
      <c r="C74" s="414">
        <v>0.8055555555555555</v>
      </c>
      <c r="D74" s="414">
        <v>0.8118055555555554</v>
      </c>
      <c r="E74" s="414">
        <v>0.8194444444444443</v>
      </c>
      <c r="F74" s="414">
        <v>0.8333333333333331</v>
      </c>
      <c r="G74"/>
      <c r="H74"/>
    </row>
    <row r="75" spans="1:8" ht="15">
      <c r="A75" s="414">
        <v>0.8020833333333334</v>
      </c>
      <c r="B75" s="414">
        <v>0.8069444444444445</v>
      </c>
      <c r="C75" s="414">
        <v>0.8159722222222222</v>
      </c>
      <c r="D75" s="414">
        <v>0.8222222222222222</v>
      </c>
      <c r="E75" s="414">
        <v>0.8291666666666666</v>
      </c>
      <c r="F75" s="414">
        <v>0.84375</v>
      </c>
      <c r="G75"/>
      <c r="H75"/>
    </row>
    <row r="76" spans="1:8" ht="15">
      <c r="A76" s="414">
        <v>0.8145833333333333</v>
      </c>
      <c r="B76" s="414">
        <v>0.81875</v>
      </c>
      <c r="C76" s="414">
        <v>0.8277777777777777</v>
      </c>
      <c r="D76" s="414">
        <v>0.8340277777777777</v>
      </c>
      <c r="E76" s="414">
        <v>0.8402777777777777</v>
      </c>
      <c r="F76" s="414">
        <v>0.8527777777777776</v>
      </c>
      <c r="G76"/>
      <c r="H76"/>
    </row>
    <row r="77" spans="1:8" ht="15">
      <c r="A77" s="414">
        <v>0.8284722222222222</v>
      </c>
      <c r="B77" s="414">
        <v>0.8326388888888888</v>
      </c>
      <c r="C77" s="414">
        <v>0.8409722222222221</v>
      </c>
      <c r="D77" s="414">
        <v>0.8465277777777777</v>
      </c>
      <c r="E77" s="414">
        <v>0.8520833333333332</v>
      </c>
      <c r="F77" s="414">
        <v>0.8652777777777776</v>
      </c>
      <c r="G77"/>
      <c r="H77"/>
    </row>
    <row r="78" spans="1:8" ht="15">
      <c r="A78" s="414">
        <v>0.8430555555555556</v>
      </c>
      <c r="B78" s="414">
        <v>0.8479166666666667</v>
      </c>
      <c r="C78" s="414">
        <v>0.8569444444444444</v>
      </c>
      <c r="D78" s="414">
        <v>0.8625</v>
      </c>
      <c r="E78" s="414">
        <v>0.8680555555555555</v>
      </c>
      <c r="F78" s="414">
        <v>0.879861111111111</v>
      </c>
      <c r="G78"/>
      <c r="H78"/>
    </row>
    <row r="79" spans="1:8" ht="15">
      <c r="A79" s="414">
        <v>0.8590277777777778</v>
      </c>
      <c r="B79" s="414">
        <v>0.8638888888888889</v>
      </c>
      <c r="C79" s="414">
        <v>0.8722222222222222</v>
      </c>
      <c r="D79" s="414">
        <v>0.8777777777777778</v>
      </c>
      <c r="E79" s="414">
        <v>0.8833333333333333</v>
      </c>
      <c r="F79" s="414">
        <v>0.8951388888888888</v>
      </c>
      <c r="G79"/>
      <c r="H79"/>
    </row>
    <row r="80" spans="1:8" ht="15">
      <c r="A80" s="414">
        <v>0.875</v>
      </c>
      <c r="B80" s="414">
        <v>0.8798611111111111</v>
      </c>
      <c r="C80" s="414">
        <v>0.8881944444444444</v>
      </c>
      <c r="D80" s="414">
        <v>0.89375</v>
      </c>
      <c r="E80" s="414">
        <v>0.8993055555555555</v>
      </c>
      <c r="F80" s="414">
        <v>0.911111111111111</v>
      </c>
      <c r="G80"/>
      <c r="H80"/>
    </row>
    <row r="81" spans="1:8" ht="15">
      <c r="A81" s="414">
        <v>0.8888888888888888</v>
      </c>
      <c r="B81" s="414">
        <v>0.89375</v>
      </c>
      <c r="C81" s="414">
        <v>0.9020833333333332</v>
      </c>
      <c r="D81" s="414">
        <v>0.9083333333333332</v>
      </c>
      <c r="E81" s="414">
        <v>0.9138888888888888</v>
      </c>
      <c r="F81" s="414">
        <v>0.925</v>
      </c>
      <c r="G81"/>
      <c r="H81"/>
    </row>
    <row r="82" spans="1:8" ht="15">
      <c r="A82" s="414">
        <v>0.9020833333333332</v>
      </c>
      <c r="B82" s="414">
        <v>0.9069444444444443</v>
      </c>
      <c r="C82" s="414">
        <v>0.9145833333333332</v>
      </c>
      <c r="D82" s="414">
        <v>0.9201388888888887</v>
      </c>
      <c r="E82" s="414">
        <v>0.9256944444444443</v>
      </c>
      <c r="F82" s="414">
        <v>0.9375</v>
      </c>
      <c r="G82"/>
      <c r="H82"/>
    </row>
    <row r="83" spans="1:8" ht="15">
      <c r="A83" s="414">
        <v>0.9152777777777777</v>
      </c>
      <c r="B83" s="414">
        <v>0.9201388888888888</v>
      </c>
      <c r="C83" s="414">
        <v>0.9277777777777777</v>
      </c>
      <c r="D83" s="414">
        <v>0.9333333333333332</v>
      </c>
      <c r="E83" s="414">
        <v>0.9388888888888888</v>
      </c>
      <c r="F83" s="414">
        <v>0.95</v>
      </c>
      <c r="G83"/>
      <c r="H83"/>
    </row>
    <row r="84" spans="1:8" ht="15">
      <c r="A84" s="414">
        <v>0.9284722222222223</v>
      </c>
      <c r="B84" s="414">
        <v>0.9333333333333333</v>
      </c>
      <c r="C84" s="414">
        <v>0.9409722222222222</v>
      </c>
      <c r="D84" s="414">
        <v>0.9465277777777777</v>
      </c>
      <c r="E84" s="414">
        <v>0.9520833333333333</v>
      </c>
      <c r="F84" s="414">
        <v>0.9631944444444444</v>
      </c>
      <c r="G84"/>
      <c r="H84"/>
    </row>
    <row r="86" spans="2:6" ht="14.25">
      <c r="B86" s="482" t="s">
        <v>254</v>
      </c>
      <c r="C86" s="482"/>
      <c r="D86" s="482"/>
      <c r="E86" s="482"/>
      <c r="F86" s="482"/>
    </row>
    <row r="87" spans="2:6" ht="14.25">
      <c r="B87" s="557" t="s">
        <v>255</v>
      </c>
      <c r="C87" s="557"/>
      <c r="D87" s="557"/>
      <c r="E87" s="557"/>
      <c r="F87" s="557"/>
    </row>
  </sheetData>
  <mergeCells count="11">
    <mergeCell ref="E7:E8"/>
    <mergeCell ref="F7:F8"/>
    <mergeCell ref="B87:F87"/>
    <mergeCell ref="A7:A8"/>
    <mergeCell ref="B7:B8"/>
    <mergeCell ref="C7:C8"/>
    <mergeCell ref="D7:D8"/>
    <mergeCell ref="A1:H1"/>
    <mergeCell ref="A2:H2"/>
    <mergeCell ref="A3:H3"/>
    <mergeCell ref="A5:H5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39"/>
  <sheetViews>
    <sheetView workbookViewId="0" topLeftCell="A10">
      <selection activeCell="D30" sqref="D30"/>
    </sheetView>
  </sheetViews>
  <sheetFormatPr defaultColWidth="9.140625" defaultRowHeight="18.75" customHeight="1"/>
  <cols>
    <col min="1" max="1" width="16.140625" style="0" customWidth="1"/>
    <col min="2" max="2" width="14.140625" style="0" customWidth="1"/>
    <col min="3" max="3" width="18.00390625" style="0" customWidth="1"/>
    <col min="4" max="4" width="14.28125" style="0" customWidth="1"/>
    <col min="5" max="5" width="14.57421875" style="0" customWidth="1"/>
    <col min="6" max="6" width="15.8515625" style="0" customWidth="1"/>
    <col min="7" max="8" width="14.00390625" style="0" customWidth="1"/>
    <col min="9" max="9" width="16.421875" style="0" customWidth="1"/>
    <col min="10" max="10" width="14.140625" style="0" customWidth="1"/>
    <col min="12" max="12" width="15.00390625" style="103" customWidth="1"/>
    <col min="13" max="13" width="15.00390625" style="0" customWidth="1"/>
    <col min="14" max="14" width="13.8515625" style="0" customWidth="1"/>
  </cols>
  <sheetData>
    <row r="1" spans="3:8" ht="18.75" customHeight="1">
      <c r="C1" s="611" t="s">
        <v>146</v>
      </c>
      <c r="D1" s="611"/>
      <c r="E1" s="611"/>
      <c r="F1" s="611"/>
      <c r="G1" s="611"/>
      <c r="H1" s="611"/>
    </row>
    <row r="2" spans="3:8" ht="18.75" customHeight="1">
      <c r="C2" s="636" t="s">
        <v>147</v>
      </c>
      <c r="D2" s="636"/>
      <c r="E2" s="636"/>
      <c r="F2" s="636"/>
      <c r="G2" s="636"/>
      <c r="H2" s="636"/>
    </row>
    <row r="3" spans="3:8" ht="18.75" customHeight="1">
      <c r="C3" s="636" t="s">
        <v>148</v>
      </c>
      <c r="D3" s="636"/>
      <c r="E3" s="636"/>
      <c r="F3" s="636"/>
      <c r="G3" s="636"/>
      <c r="H3" s="636"/>
    </row>
    <row r="4" spans="1:11" ht="18.75" customHeight="1">
      <c r="A4" s="637" t="s">
        <v>20</v>
      </c>
      <c r="B4" s="637"/>
      <c r="C4" s="296"/>
      <c r="D4" s="275"/>
      <c r="E4" s="275"/>
      <c r="F4" s="275"/>
      <c r="G4" s="275"/>
      <c r="H4" s="275"/>
      <c r="I4" s="275"/>
      <c r="J4" s="275"/>
      <c r="K4" s="275"/>
    </row>
    <row r="5" spans="1:11" ht="18.75" customHeight="1">
      <c r="A5" s="217"/>
      <c r="B5" s="217"/>
      <c r="C5" s="297"/>
      <c r="D5" s="275"/>
      <c r="E5" s="275"/>
      <c r="F5" s="275"/>
      <c r="G5" s="275"/>
      <c r="H5" s="275"/>
      <c r="I5" s="275"/>
      <c r="J5" s="275"/>
      <c r="K5" s="275"/>
    </row>
    <row r="6" spans="1:11" ht="18.75" customHeight="1">
      <c r="A6" s="217"/>
      <c r="B6" s="681" t="s">
        <v>149</v>
      </c>
      <c r="C6" s="682"/>
      <c r="D6" s="682"/>
      <c r="E6" s="682"/>
      <c r="F6" s="682"/>
      <c r="G6" s="682"/>
      <c r="H6" s="682"/>
      <c r="I6" s="682"/>
      <c r="J6" s="682"/>
      <c r="K6" s="298"/>
    </row>
    <row r="7" spans="1:11" ht="18.75" customHeight="1">
      <c r="A7" s="217"/>
      <c r="B7" s="682"/>
      <c r="C7" s="682"/>
      <c r="D7" s="682"/>
      <c r="E7" s="682"/>
      <c r="F7" s="682"/>
      <c r="G7" s="682"/>
      <c r="H7" s="682"/>
      <c r="I7" s="682"/>
      <c r="J7" s="682"/>
      <c r="K7" s="298"/>
    </row>
    <row r="8" spans="2:11" ht="18.75" customHeight="1" thickBot="1">
      <c r="B8" s="683"/>
      <c r="C8" s="683"/>
      <c r="D8" s="683"/>
      <c r="E8" s="683"/>
      <c r="F8" s="683"/>
      <c r="G8" s="683"/>
      <c r="H8" s="683"/>
      <c r="I8" s="683"/>
      <c r="J8" s="683"/>
      <c r="K8" s="299"/>
    </row>
    <row r="9" spans="1:13" ht="18.75" customHeight="1">
      <c r="A9" s="684" t="s">
        <v>150</v>
      </c>
      <c r="B9" s="687" t="s">
        <v>151</v>
      </c>
      <c r="C9" s="687" t="s">
        <v>152</v>
      </c>
      <c r="D9" s="687" t="s">
        <v>153</v>
      </c>
      <c r="E9" s="687" t="s">
        <v>154</v>
      </c>
      <c r="F9" s="690" t="s">
        <v>155</v>
      </c>
      <c r="G9" s="690" t="s">
        <v>156</v>
      </c>
      <c r="H9" s="690" t="s">
        <v>157</v>
      </c>
      <c r="I9" s="687" t="s">
        <v>158</v>
      </c>
      <c r="J9" s="687" t="s">
        <v>159</v>
      </c>
      <c r="K9" s="687" t="s">
        <v>160</v>
      </c>
      <c r="L9" s="687" t="s">
        <v>161</v>
      </c>
      <c r="M9" s="693" t="s">
        <v>162</v>
      </c>
    </row>
    <row r="10" spans="1:13" ht="18.75" customHeight="1">
      <c r="A10" s="685"/>
      <c r="B10" s="688"/>
      <c r="C10" s="688"/>
      <c r="D10" s="688"/>
      <c r="E10" s="688"/>
      <c r="F10" s="691"/>
      <c r="G10" s="691"/>
      <c r="H10" s="691"/>
      <c r="I10" s="688"/>
      <c r="J10" s="688"/>
      <c r="K10" s="688"/>
      <c r="L10" s="688"/>
      <c r="M10" s="694"/>
    </row>
    <row r="11" spans="1:13" ht="18.75" customHeight="1">
      <c r="A11" s="685"/>
      <c r="B11" s="688"/>
      <c r="C11" s="688"/>
      <c r="D11" s="688"/>
      <c r="E11" s="688"/>
      <c r="F11" s="691"/>
      <c r="G11" s="691"/>
      <c r="H11" s="691"/>
      <c r="I11" s="688"/>
      <c r="J11" s="688"/>
      <c r="K11" s="688"/>
      <c r="L11" s="688"/>
      <c r="M11" s="694"/>
    </row>
    <row r="12" spans="1:13" ht="18.75" customHeight="1" thickBot="1">
      <c r="A12" s="686"/>
      <c r="B12" s="689"/>
      <c r="C12" s="689"/>
      <c r="D12" s="689"/>
      <c r="E12" s="689"/>
      <c r="F12" s="692"/>
      <c r="G12" s="692"/>
      <c r="H12" s="692"/>
      <c r="I12" s="689"/>
      <c r="J12" s="689"/>
      <c r="K12" s="689"/>
      <c r="L12" s="689"/>
      <c r="M12" s="695"/>
    </row>
    <row r="13" spans="1:13" ht="18.75" customHeight="1">
      <c r="A13" s="300"/>
      <c r="B13" s="300"/>
      <c r="C13" s="300"/>
      <c r="D13" s="300"/>
      <c r="E13" s="300"/>
      <c r="F13" s="301">
        <v>0.2916666666666667</v>
      </c>
      <c r="G13" s="301">
        <v>0.29305555555555557</v>
      </c>
      <c r="H13" s="301">
        <v>0.29583333333333334</v>
      </c>
      <c r="I13" s="302">
        <v>0.29861111111111105</v>
      </c>
      <c r="J13" s="302">
        <v>0.30416666666666664</v>
      </c>
      <c r="K13" s="303">
        <v>0.3166666666666666</v>
      </c>
      <c r="L13" s="303">
        <v>0.32222222222222213</v>
      </c>
      <c r="M13" s="302">
        <v>0.323611111111111</v>
      </c>
    </row>
    <row r="14" spans="1:13" ht="18.75" customHeight="1">
      <c r="A14" s="304"/>
      <c r="B14" s="300"/>
      <c r="C14" s="300"/>
      <c r="D14" s="300"/>
      <c r="E14" s="300"/>
      <c r="F14" s="302">
        <v>0.3215277777777778</v>
      </c>
      <c r="G14" s="302">
        <v>0.3229166666666667</v>
      </c>
      <c r="H14" s="302">
        <v>0.32569444444444445</v>
      </c>
      <c r="I14" s="305">
        <v>0.3284722222222222</v>
      </c>
      <c r="J14" s="305">
        <v>0.33402777777777776</v>
      </c>
      <c r="K14" s="306">
        <v>0.3465277777777777</v>
      </c>
      <c r="L14" s="306">
        <v>0.35208333333333325</v>
      </c>
      <c r="M14" s="305">
        <v>0.35347222222222213</v>
      </c>
    </row>
    <row r="15" spans="1:13" ht="18.75" customHeight="1">
      <c r="A15" s="305">
        <v>0.325</v>
      </c>
      <c r="B15" s="305">
        <v>0.3277777777777778</v>
      </c>
      <c r="C15" s="305">
        <v>0.3444444444444444</v>
      </c>
      <c r="D15" s="305">
        <v>0.34861111111111104</v>
      </c>
      <c r="E15" s="305">
        <v>0.3513888888888888</v>
      </c>
      <c r="F15" s="305">
        <v>0.35694444444444434</v>
      </c>
      <c r="G15" s="305">
        <v>0.3583333333333332</v>
      </c>
      <c r="H15" s="305">
        <v>0.361111111111111</v>
      </c>
      <c r="I15" s="305">
        <v>0.3638888888888889</v>
      </c>
      <c r="J15" s="305">
        <v>0.3694444444444443</v>
      </c>
      <c r="K15" s="306">
        <v>0.38194444444444425</v>
      </c>
      <c r="L15" s="306">
        <v>0.3875</v>
      </c>
      <c r="M15" s="305">
        <v>0.3888888888888887</v>
      </c>
    </row>
    <row r="16" spans="1:13" ht="18.75" customHeight="1">
      <c r="A16" s="305">
        <v>0.3597222222222222</v>
      </c>
      <c r="B16" s="305">
        <v>0.3625</v>
      </c>
      <c r="C16" s="305">
        <v>0.3791666666666666</v>
      </c>
      <c r="D16" s="305">
        <v>0.38333333333333325</v>
      </c>
      <c r="E16" s="305">
        <v>0.386111111111111</v>
      </c>
      <c r="F16" s="305">
        <v>0.39166666666666655</v>
      </c>
      <c r="G16" s="305">
        <v>0.39305555555555544</v>
      </c>
      <c r="H16" s="305">
        <v>0.3958333333333332</v>
      </c>
      <c r="I16" s="305">
        <v>0.3986111111111111</v>
      </c>
      <c r="J16" s="305">
        <v>0.4041666666666665</v>
      </c>
      <c r="K16" s="306">
        <v>0.41666666666666646</v>
      </c>
      <c r="L16" s="306">
        <v>0.422222222222222</v>
      </c>
      <c r="M16" s="305">
        <v>0.4236111111111109</v>
      </c>
    </row>
    <row r="17" spans="1:13" ht="18.75" customHeight="1">
      <c r="A17" s="305">
        <v>0.3902777777777778</v>
      </c>
      <c r="B17" s="305">
        <v>0.39305555555555555</v>
      </c>
      <c r="C17" s="305">
        <v>0.40972222222222215</v>
      </c>
      <c r="D17" s="305">
        <v>0.4138888888888888</v>
      </c>
      <c r="E17" s="305">
        <v>0.4166666666666666</v>
      </c>
      <c r="F17" s="305">
        <v>0.4222222222222221</v>
      </c>
      <c r="G17" s="305">
        <v>0.423611111111111</v>
      </c>
      <c r="H17" s="305">
        <v>0.42638888888888876</v>
      </c>
      <c r="I17" s="307"/>
      <c r="J17" s="308"/>
      <c r="K17" s="308"/>
      <c r="L17" s="308"/>
      <c r="M17" s="309"/>
    </row>
    <row r="18" spans="1:13" ht="18.75" customHeight="1">
      <c r="A18" s="305">
        <v>0.425</v>
      </c>
      <c r="B18" s="305">
        <v>0.42777777777777776</v>
      </c>
      <c r="C18" s="305">
        <v>0.44444444444444436</v>
      </c>
      <c r="D18" s="305">
        <v>0.448611111111111</v>
      </c>
      <c r="E18" s="305">
        <v>0.4513888888888888</v>
      </c>
      <c r="F18" s="305">
        <v>0.4569444444444443</v>
      </c>
      <c r="G18" s="305">
        <v>0.4583333333333332</v>
      </c>
      <c r="H18" s="305">
        <v>0.46111111111111097</v>
      </c>
      <c r="I18" s="307"/>
      <c r="J18" s="305"/>
      <c r="K18" s="305"/>
      <c r="L18" s="305"/>
      <c r="M18" s="305"/>
    </row>
    <row r="19" spans="1:13" ht="18.75" customHeight="1">
      <c r="A19" s="305"/>
      <c r="B19" s="305"/>
      <c r="C19" s="305"/>
      <c r="D19" s="305"/>
      <c r="E19" s="309"/>
      <c r="F19" s="305">
        <v>0.4826388888888889</v>
      </c>
      <c r="G19" s="305">
        <v>0.4840277777777778</v>
      </c>
      <c r="H19" s="305">
        <v>0.48680555555555555</v>
      </c>
      <c r="I19" s="305">
        <v>0.4895833333333333</v>
      </c>
      <c r="J19" s="305">
        <v>0.49513888888888885</v>
      </c>
      <c r="K19" s="306">
        <v>0.5076388888888889</v>
      </c>
      <c r="L19" s="306">
        <v>0.5131944444444444</v>
      </c>
      <c r="M19" s="305">
        <v>0.5145833333333333</v>
      </c>
    </row>
    <row r="20" spans="1:13" ht="18.75" customHeight="1">
      <c r="A20" s="305"/>
      <c r="B20" s="305"/>
      <c r="C20" s="305"/>
      <c r="D20" s="305"/>
      <c r="E20" s="309"/>
      <c r="F20" s="305">
        <v>0.5243055555555556</v>
      </c>
      <c r="G20" s="305">
        <v>0.5256944444444445</v>
      </c>
      <c r="H20" s="305">
        <v>0.5284722222222222</v>
      </c>
      <c r="I20" s="305">
        <v>0.53125</v>
      </c>
      <c r="J20" s="305">
        <v>0.5368055555555555</v>
      </c>
      <c r="K20" s="306">
        <v>0.5493055555555555</v>
      </c>
      <c r="L20" s="306">
        <v>0.554861111111111</v>
      </c>
      <c r="M20" s="305">
        <v>0.55625</v>
      </c>
    </row>
    <row r="21" spans="1:13" ht="18.75" customHeight="1">
      <c r="A21" s="305">
        <v>0.517361111111111</v>
      </c>
      <c r="B21" s="305">
        <v>0.5201388888888888</v>
      </c>
      <c r="C21" s="305">
        <v>0.5368055555555554</v>
      </c>
      <c r="D21" s="305">
        <v>0.5409722222222221</v>
      </c>
      <c r="E21" s="305">
        <v>0.54375</v>
      </c>
      <c r="F21" s="305">
        <v>0.5493055555555554</v>
      </c>
      <c r="G21" s="305">
        <v>0.5506944444444443</v>
      </c>
      <c r="H21" s="305">
        <v>0.553472222222222</v>
      </c>
      <c r="I21" s="305">
        <v>0.55625</v>
      </c>
      <c r="J21" s="305">
        <v>0.5618055555555553</v>
      </c>
      <c r="K21" s="306">
        <v>0.5743055555555553</v>
      </c>
      <c r="L21" s="306">
        <v>0.5798611111111108</v>
      </c>
      <c r="M21" s="305">
        <v>0.58125</v>
      </c>
    </row>
    <row r="22" spans="1:13" ht="18.75" customHeight="1">
      <c r="A22" s="305">
        <v>0.5590277777777778</v>
      </c>
      <c r="B22" s="305">
        <v>0.5618055555555556</v>
      </c>
      <c r="C22" s="305">
        <v>0.5784722222222222</v>
      </c>
      <c r="D22" s="305">
        <v>0.5826388888888888</v>
      </c>
      <c r="E22" s="305">
        <v>0.5854166666666666</v>
      </c>
      <c r="F22" s="305">
        <v>0.5909722222222221</v>
      </c>
      <c r="G22" s="305">
        <v>0.592361111111111</v>
      </c>
      <c r="H22" s="305">
        <v>0.5951388888888888</v>
      </c>
      <c r="I22" s="305">
        <v>0.5979166666666667</v>
      </c>
      <c r="J22" s="305">
        <v>0.6034722222222221</v>
      </c>
      <c r="K22" s="306">
        <v>0.6166666666666665</v>
      </c>
      <c r="L22" s="306">
        <v>0.622222222222222</v>
      </c>
      <c r="M22" s="305">
        <v>0.6236111111111109</v>
      </c>
    </row>
    <row r="23" spans="1:13" ht="18.75" customHeight="1">
      <c r="A23" s="305">
        <v>0.5826388888888888</v>
      </c>
      <c r="B23" s="305">
        <v>0.5854166666666666</v>
      </c>
      <c r="C23" s="305">
        <v>0.6020833333333332</v>
      </c>
      <c r="D23" s="305">
        <v>0.60625</v>
      </c>
      <c r="E23" s="305">
        <v>0.6090277777777776</v>
      </c>
      <c r="F23" s="310">
        <v>0.6145833333333331</v>
      </c>
      <c r="G23" s="305">
        <v>0.615972222222222</v>
      </c>
      <c r="H23" s="305">
        <v>0.61875</v>
      </c>
      <c r="I23" s="305">
        <v>0.6215277777777778</v>
      </c>
      <c r="J23" s="305">
        <v>0.6270833333333331</v>
      </c>
      <c r="K23" s="306">
        <v>0.6395833333333331</v>
      </c>
      <c r="L23" s="306">
        <v>0.6451388888888886</v>
      </c>
      <c r="M23" s="305">
        <v>0.6465277777777775</v>
      </c>
    </row>
    <row r="24" spans="1:13" ht="18.75" customHeight="1">
      <c r="A24" s="305">
        <v>0.6243055555555556</v>
      </c>
      <c r="B24" s="305">
        <v>0.6270833333333333</v>
      </c>
      <c r="C24" s="305">
        <v>0.64375</v>
      </c>
      <c r="D24" s="305">
        <v>0.6479166666666666</v>
      </c>
      <c r="E24" s="305">
        <v>0.6506944444444444</v>
      </c>
      <c r="F24" s="305">
        <v>0.65625</v>
      </c>
      <c r="G24" s="305">
        <v>0.6576388888888888</v>
      </c>
      <c r="H24" s="305">
        <v>0.6604166666666665</v>
      </c>
      <c r="I24" s="307"/>
      <c r="J24" s="305"/>
      <c r="K24" s="305"/>
      <c r="L24" s="305"/>
      <c r="M24" s="305"/>
    </row>
    <row r="25" spans="1:13" ht="18.75" customHeight="1">
      <c r="A25" s="311">
        <v>0.6479166666666667</v>
      </c>
      <c r="B25" s="305">
        <v>0.6506944444444445</v>
      </c>
      <c r="C25" s="305">
        <v>0.6673611111111111</v>
      </c>
      <c r="D25" s="305">
        <v>0.6715277777777777</v>
      </c>
      <c r="E25" s="305">
        <v>0.6743055555555555</v>
      </c>
      <c r="F25" s="305">
        <v>0.679861111111111</v>
      </c>
      <c r="G25" s="305">
        <v>0.68125</v>
      </c>
      <c r="H25" s="305">
        <v>0.6840277777777777</v>
      </c>
      <c r="I25" s="305">
        <v>0.6868055555555556</v>
      </c>
      <c r="J25" s="305">
        <v>0.692361111111111</v>
      </c>
      <c r="K25" s="306">
        <v>0.7048611111111109</v>
      </c>
      <c r="L25" s="306">
        <v>0.7104166666666665</v>
      </c>
      <c r="M25" s="305">
        <v>0.7118055555555554</v>
      </c>
    </row>
    <row r="26" spans="1:13" ht="18.75" customHeight="1">
      <c r="A26" s="305"/>
      <c r="B26" s="305"/>
      <c r="C26" s="305"/>
      <c r="D26" s="305"/>
      <c r="E26" s="309"/>
      <c r="F26" s="305">
        <v>0.7138888888888889</v>
      </c>
      <c r="G26" s="305">
        <v>0.7152777777777778</v>
      </c>
      <c r="H26" s="305">
        <v>0.7180555555555556</v>
      </c>
      <c r="I26" s="305">
        <v>0.7208333333333333</v>
      </c>
      <c r="J26" s="305">
        <v>0.7263888888888889</v>
      </c>
      <c r="K26" s="306">
        <v>0.7388888888888888</v>
      </c>
      <c r="L26" s="306">
        <v>0.7444444444444444</v>
      </c>
      <c r="M26" s="305">
        <v>0.7458333333333332</v>
      </c>
    </row>
    <row r="27" spans="1:13" ht="18.75" customHeight="1">
      <c r="A27" s="305">
        <v>0.7131944444444445</v>
      </c>
      <c r="B27" s="305">
        <v>0.7159722222222222</v>
      </c>
      <c r="C27" s="305">
        <v>0.7326388888888888</v>
      </c>
      <c r="D27" s="305">
        <v>0.7368055555555555</v>
      </c>
      <c r="E27" s="305">
        <v>0.7395833333333333</v>
      </c>
      <c r="F27" s="305">
        <v>0.7451388888888888</v>
      </c>
      <c r="G27" s="305">
        <v>0.7465277777777778</v>
      </c>
      <c r="H27" s="305">
        <v>0.7493055555555554</v>
      </c>
      <c r="I27" s="305"/>
      <c r="J27" s="305"/>
      <c r="K27" s="309"/>
      <c r="L27" s="309"/>
      <c r="M27" s="305"/>
    </row>
    <row r="28" spans="1:13" ht="18.75" customHeight="1">
      <c r="A28" s="305">
        <v>0.748611111111111</v>
      </c>
      <c r="B28" s="305">
        <v>0.7513888888888888</v>
      </c>
      <c r="C28" s="305">
        <v>0.7680555555555554</v>
      </c>
      <c r="D28" s="305">
        <v>0.772222222222222</v>
      </c>
      <c r="E28" s="305">
        <v>0.775</v>
      </c>
      <c r="F28" s="305">
        <v>0.7805555555555553</v>
      </c>
      <c r="G28" s="305">
        <v>0.7819444444444442</v>
      </c>
      <c r="H28" s="305">
        <v>0.784722222222222</v>
      </c>
      <c r="I28" s="305">
        <v>0.7875</v>
      </c>
      <c r="J28" s="305">
        <v>0.7930555555555556</v>
      </c>
      <c r="K28" s="306">
        <v>0.8055555555555552</v>
      </c>
      <c r="L28" s="306">
        <v>0.8111111111111108</v>
      </c>
      <c r="M28" s="305">
        <v>0.8125</v>
      </c>
    </row>
    <row r="29" spans="1:13" ht="18.75" customHeight="1">
      <c r="A29" s="305"/>
      <c r="B29" s="305"/>
      <c r="C29" s="305"/>
      <c r="D29" s="305"/>
      <c r="E29" s="305"/>
      <c r="F29" s="305">
        <v>0.8006944444444444</v>
      </c>
      <c r="G29" s="305">
        <v>0.8020833333333333</v>
      </c>
      <c r="H29" s="305">
        <v>0.804861111111111</v>
      </c>
      <c r="I29" s="305">
        <v>0.8076388888888889</v>
      </c>
      <c r="J29" s="305">
        <v>0.8131944444444443</v>
      </c>
      <c r="K29" s="306">
        <v>0.8256944444444443</v>
      </c>
      <c r="L29" s="306">
        <v>0.83125</v>
      </c>
      <c r="M29" s="305">
        <v>0.8326388888888887</v>
      </c>
    </row>
    <row r="30" spans="1:13" ht="18.75" customHeight="1">
      <c r="A30" s="305">
        <v>0.813888888888889</v>
      </c>
      <c r="B30" s="305">
        <v>0.8166666666666668</v>
      </c>
      <c r="C30" s="305">
        <v>0.8333333333333334</v>
      </c>
      <c r="D30" s="305">
        <v>0.8375</v>
      </c>
      <c r="E30" s="305">
        <v>0.8402777777777778</v>
      </c>
      <c r="F30" s="305">
        <v>0.8458333333333333</v>
      </c>
      <c r="G30" s="305">
        <v>0.8472222222222222</v>
      </c>
      <c r="H30" s="305">
        <v>0.85</v>
      </c>
      <c r="I30" s="305"/>
      <c r="J30" s="305"/>
      <c r="K30" s="305"/>
      <c r="L30" s="305"/>
      <c r="M30" s="305"/>
    </row>
    <row r="31" spans="1:13" ht="18.75" customHeight="1">
      <c r="A31" s="305">
        <v>0.8375</v>
      </c>
      <c r="B31" s="305">
        <v>0.8402777777777778</v>
      </c>
      <c r="C31" s="305">
        <v>0.8569444444444444</v>
      </c>
      <c r="D31" s="305">
        <v>0.861111111111111</v>
      </c>
      <c r="E31" s="305">
        <v>0.8638888888888888</v>
      </c>
      <c r="F31" s="305">
        <v>0.8694444444444444</v>
      </c>
      <c r="G31" s="305">
        <v>0.8708333333333332</v>
      </c>
      <c r="H31" s="305">
        <v>0.873611111111111</v>
      </c>
      <c r="I31" s="305">
        <v>0.876388888888889</v>
      </c>
      <c r="J31" s="305">
        <v>0.8819444444444443</v>
      </c>
      <c r="K31" s="306">
        <v>0.8944444444444443</v>
      </c>
      <c r="L31" s="306">
        <v>0.9</v>
      </c>
      <c r="M31" s="305">
        <v>0.9013888888888887</v>
      </c>
    </row>
    <row r="32" spans="1:13" ht="18.75" customHeight="1">
      <c r="A32" s="305">
        <v>0.9027777777777778</v>
      </c>
      <c r="B32" s="305">
        <v>0.9055555555555556</v>
      </c>
      <c r="C32" s="305">
        <v>0.9222222222222222</v>
      </c>
      <c r="D32" s="305">
        <v>0.9263888888888888</v>
      </c>
      <c r="E32" s="305">
        <v>0.9291666666666666</v>
      </c>
      <c r="F32" s="305">
        <v>0.9347222222222221</v>
      </c>
      <c r="G32" s="305">
        <v>0.936111111111111</v>
      </c>
      <c r="H32" s="305">
        <v>0.9388888888888888</v>
      </c>
      <c r="I32" s="305"/>
      <c r="J32" s="305"/>
      <c r="K32" s="306"/>
      <c r="L32" s="306"/>
      <c r="M32" s="305"/>
    </row>
    <row r="33" spans="1:13" ht="18.75" customHeight="1">
      <c r="A33" s="305"/>
      <c r="B33" s="305"/>
      <c r="C33" s="305"/>
      <c r="D33" s="305"/>
      <c r="E33" s="305"/>
      <c r="F33" s="305"/>
      <c r="G33" s="305"/>
      <c r="H33" s="305"/>
      <c r="I33" s="308"/>
      <c r="J33" s="312"/>
      <c r="K33" s="306"/>
      <c r="L33" s="306"/>
      <c r="M33" s="305"/>
    </row>
    <row r="34" spans="1:13" ht="18.75" customHeight="1">
      <c r="A34" s="313"/>
      <c r="B34" s="314"/>
      <c r="C34" s="314"/>
      <c r="D34" s="315"/>
      <c r="E34" s="316"/>
      <c r="F34" s="317"/>
      <c r="G34" s="318"/>
      <c r="H34" s="317"/>
      <c r="I34" s="317"/>
      <c r="J34" s="317"/>
      <c r="K34" s="317"/>
      <c r="L34" s="317"/>
      <c r="M34" s="316"/>
    </row>
    <row r="35" spans="1:13" ht="18.75" customHeight="1">
      <c r="A35" s="314"/>
      <c r="B35" s="319" t="s">
        <v>14</v>
      </c>
      <c r="C35" s="320"/>
      <c r="D35" s="320"/>
      <c r="E35" s="321"/>
      <c r="F35" s="317"/>
      <c r="H35" s="313"/>
      <c r="I35" s="322"/>
      <c r="J35" s="322"/>
      <c r="K35" s="317"/>
      <c r="L35" s="323"/>
      <c r="M35" s="324"/>
    </row>
    <row r="36" spans="1:14" ht="18.75" customHeight="1">
      <c r="A36" s="325"/>
      <c r="B36" s="319" t="s">
        <v>15</v>
      </c>
      <c r="C36" s="320"/>
      <c r="D36" s="320"/>
      <c r="E36" s="320"/>
      <c r="F36" s="326"/>
      <c r="H36" s="322"/>
      <c r="K36" s="322"/>
      <c r="L36" s="323"/>
      <c r="M36" s="327"/>
      <c r="N36" s="316"/>
    </row>
    <row r="37" spans="1:14" ht="18.75" customHeight="1">
      <c r="A37" s="322"/>
      <c r="E37" s="320"/>
      <c r="F37" s="317"/>
      <c r="L37" s="328"/>
      <c r="M37" s="323"/>
      <c r="N37" s="324"/>
    </row>
    <row r="38" spans="6:13" ht="18.75" customHeight="1">
      <c r="F38" s="320"/>
      <c r="L38" s="328"/>
      <c r="M38" s="322"/>
    </row>
    <row r="39" ht="18.75" customHeight="1">
      <c r="M39" s="322"/>
    </row>
  </sheetData>
  <mergeCells count="18">
    <mergeCell ref="J9:J12"/>
    <mergeCell ref="K9:K12"/>
    <mergeCell ref="L9:L12"/>
    <mergeCell ref="M9:M12"/>
    <mergeCell ref="B6:J8"/>
    <mergeCell ref="A9:A12"/>
    <mergeCell ref="B9:B12"/>
    <mergeCell ref="C9:C12"/>
    <mergeCell ref="D9:D12"/>
    <mergeCell ref="E9:E12"/>
    <mergeCell ref="F9:F12"/>
    <mergeCell ref="G9:G12"/>
    <mergeCell ref="H9:H12"/>
    <mergeCell ref="I9:I12"/>
    <mergeCell ref="C1:H1"/>
    <mergeCell ref="C2:H2"/>
    <mergeCell ref="C3:H3"/>
    <mergeCell ref="A4:B4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18"/>
  <sheetViews>
    <sheetView workbookViewId="0" topLeftCell="A1">
      <selection activeCell="H9" sqref="H9"/>
    </sheetView>
  </sheetViews>
  <sheetFormatPr defaultColWidth="9.140625" defaultRowHeight="12.75"/>
  <cols>
    <col min="1" max="1" width="14.7109375" style="73" customWidth="1"/>
    <col min="2" max="3" width="14.7109375" style="58" customWidth="1"/>
    <col min="4" max="4" width="19.8515625" style="58" customWidth="1"/>
    <col min="5" max="5" width="16.8515625" style="58" customWidth="1"/>
    <col min="6" max="6" width="16.00390625" style="58" customWidth="1"/>
    <col min="7" max="7" width="14.57421875" style="58" customWidth="1"/>
    <col min="8" max="8" width="14.00390625" style="58" customWidth="1"/>
    <col min="9" max="9" width="19.7109375" style="58" customWidth="1"/>
    <col min="10" max="10" width="12.28125" style="58" customWidth="1"/>
    <col min="11" max="11" width="17.00390625" style="58" customWidth="1"/>
    <col min="12" max="12" width="12.00390625" style="58" customWidth="1"/>
    <col min="13" max="13" width="11.57421875" style="58" customWidth="1"/>
    <col min="14" max="16384" width="9.140625" style="58" customWidth="1"/>
  </cols>
  <sheetData>
    <row r="1" spans="1:12" ht="15">
      <c r="A1" s="74"/>
      <c r="B1" s="102"/>
      <c r="C1" s="102"/>
      <c r="D1" s="102"/>
      <c r="E1" s="102"/>
      <c r="F1" s="294" t="s">
        <v>359</v>
      </c>
      <c r="G1" s="294"/>
      <c r="H1" s="294"/>
      <c r="I1" s="74"/>
      <c r="J1" s="102"/>
      <c r="K1" s="102"/>
      <c r="L1" s="102"/>
    </row>
    <row r="2" spans="1:12" ht="15">
      <c r="A2" s="74"/>
      <c r="B2" s="102"/>
      <c r="C2" s="102"/>
      <c r="D2" s="102"/>
      <c r="E2" s="102"/>
      <c r="F2" s="568" t="s">
        <v>13</v>
      </c>
      <c r="G2" s="568"/>
      <c r="H2" s="568"/>
      <c r="I2" s="569"/>
      <c r="J2" s="102"/>
      <c r="K2" s="102"/>
      <c r="L2" s="102"/>
    </row>
    <row r="3" spans="1:12" ht="15">
      <c r="A3" s="74"/>
      <c r="B3" s="102"/>
      <c r="C3" s="102"/>
      <c r="D3" s="102"/>
      <c r="E3" s="102"/>
      <c r="F3" s="568" t="s">
        <v>372</v>
      </c>
      <c r="G3" s="568"/>
      <c r="H3" s="568"/>
      <c r="I3" s="74"/>
      <c r="J3" s="102"/>
      <c r="K3" s="102"/>
      <c r="L3" s="102"/>
    </row>
    <row r="4" spans="1:12" ht="14.25">
      <c r="A4" s="74"/>
      <c r="B4" s="102"/>
      <c r="C4" s="696" t="s">
        <v>20</v>
      </c>
      <c r="D4" s="696"/>
      <c r="E4" s="102"/>
      <c r="F4" s="102"/>
      <c r="G4" s="102"/>
      <c r="H4" s="102"/>
      <c r="I4" s="102"/>
      <c r="J4" s="102"/>
      <c r="K4" s="102"/>
      <c r="L4" s="102"/>
    </row>
    <row r="5" spans="3:10" ht="72.75" customHeight="1" thickBot="1">
      <c r="C5" s="259"/>
      <c r="D5" s="259"/>
      <c r="E5" s="697" t="s">
        <v>360</v>
      </c>
      <c r="F5" s="698"/>
      <c r="G5" s="698"/>
      <c r="H5" s="698"/>
      <c r="I5" s="698"/>
      <c r="J5" s="698"/>
    </row>
    <row r="6" spans="1:12" ht="70.5" customHeight="1" thickBot="1">
      <c r="A6" s="60" t="s">
        <v>361</v>
      </c>
      <c r="B6" s="572" t="s">
        <v>362</v>
      </c>
      <c r="C6" s="572" t="s">
        <v>363</v>
      </c>
      <c r="D6" s="572" t="s">
        <v>364</v>
      </c>
      <c r="E6" s="572" t="s">
        <v>365</v>
      </c>
      <c r="F6" s="572" t="s">
        <v>366</v>
      </c>
      <c r="G6" s="572" t="s">
        <v>39</v>
      </c>
      <c r="H6" s="572" t="s">
        <v>367</v>
      </c>
      <c r="I6" s="572" t="s">
        <v>368</v>
      </c>
      <c r="J6" s="572" t="s">
        <v>369</v>
      </c>
      <c r="K6" s="572" t="s">
        <v>370</v>
      </c>
      <c r="L6" s="573" t="s">
        <v>371</v>
      </c>
    </row>
    <row r="7" spans="1:12" ht="15" customHeight="1">
      <c r="A7" s="574">
        <v>0.2708333333333333</v>
      </c>
      <c r="B7" s="575"/>
      <c r="C7" s="574">
        <v>0.27777777777777773</v>
      </c>
      <c r="D7" s="574">
        <v>0.28125</v>
      </c>
      <c r="E7" s="574">
        <v>0.28472222222222215</v>
      </c>
      <c r="F7" s="574">
        <v>0.28819444444444436</v>
      </c>
      <c r="G7" s="574">
        <v>0.2958333333333332</v>
      </c>
      <c r="H7" s="574">
        <v>0.3041666666666666</v>
      </c>
      <c r="I7" s="574">
        <v>0.3097222222222221</v>
      </c>
      <c r="J7" s="576">
        <v>0.3138888888888888</v>
      </c>
      <c r="K7" s="577">
        <f>J7+TIME(0,4,0)</f>
        <v>0.31666666666666654</v>
      </c>
      <c r="L7" s="574">
        <v>0.3229166666666666</v>
      </c>
    </row>
    <row r="8" spans="1:12" ht="14.25">
      <c r="A8" s="578"/>
      <c r="B8" s="401">
        <v>0.3263888888888889</v>
      </c>
      <c r="C8" s="401">
        <v>0.3333333333333333</v>
      </c>
      <c r="D8" s="401">
        <v>0.3368055555555556</v>
      </c>
      <c r="E8" s="401">
        <v>0.3423611111111111</v>
      </c>
      <c r="F8" s="401">
        <v>0.34652777777777777</v>
      </c>
      <c r="G8" s="401">
        <v>0.3541666666666667</v>
      </c>
      <c r="H8" s="401">
        <v>0.3625</v>
      </c>
      <c r="I8" s="401">
        <v>0.3673611111111111</v>
      </c>
      <c r="J8" s="579">
        <v>0.37083333333333335</v>
      </c>
      <c r="K8" s="580">
        <f aca="true" t="shared" si="0" ref="K8:K14">J8+TIME(0,4,0)</f>
        <v>0.3736111111111111</v>
      </c>
      <c r="L8" s="401">
        <v>0.37986111111111115</v>
      </c>
    </row>
    <row r="9" spans="1:12" ht="14.25">
      <c r="A9" s="578"/>
      <c r="B9" s="401">
        <v>0.46527777777777773</v>
      </c>
      <c r="C9" s="401">
        <v>0.47152777777777777</v>
      </c>
      <c r="D9" s="401">
        <v>0.475</v>
      </c>
      <c r="E9" s="401">
        <v>0.4791666666666667</v>
      </c>
      <c r="F9" s="401">
        <v>0.4826388888888889</v>
      </c>
      <c r="G9" s="401">
        <v>0.4916666666666667</v>
      </c>
      <c r="H9" s="401">
        <v>0.4986111111111111</v>
      </c>
      <c r="I9" s="401">
        <v>0.5034722222222222</v>
      </c>
      <c r="J9" s="579">
        <v>0.5069444444444444</v>
      </c>
      <c r="K9" s="580">
        <f t="shared" si="0"/>
        <v>0.5097222222222222</v>
      </c>
      <c r="L9" s="401">
        <v>0.5159722222222222</v>
      </c>
    </row>
    <row r="10" spans="1:12" ht="14.25">
      <c r="A10" s="578"/>
      <c r="B10" s="401">
        <v>0.517361111111111</v>
      </c>
      <c r="C10" s="401">
        <v>0.523611111111111</v>
      </c>
      <c r="D10" s="401">
        <v>0.5270833333333332</v>
      </c>
      <c r="E10" s="401">
        <v>0.53125</v>
      </c>
      <c r="F10" s="401">
        <v>0.5347222222222221</v>
      </c>
      <c r="G10" s="401">
        <v>0.5430555555555554</v>
      </c>
      <c r="H10" s="401">
        <v>0.5506944444444443</v>
      </c>
      <c r="I10" s="401">
        <v>0.5555555555555554</v>
      </c>
      <c r="J10" s="579">
        <v>0.5590277777777776</v>
      </c>
      <c r="K10" s="580">
        <f t="shared" si="0"/>
        <v>0.5618055555555553</v>
      </c>
      <c r="L10" s="401">
        <v>0.5659722222222222</v>
      </c>
    </row>
    <row r="11" spans="1:12" ht="14.25">
      <c r="A11" s="578"/>
      <c r="B11" s="401">
        <v>0.576388888888889</v>
      </c>
      <c r="C11" s="401">
        <v>0.5826388888888889</v>
      </c>
      <c r="D11" s="401">
        <v>0.5861111111111111</v>
      </c>
      <c r="E11" s="401">
        <v>0.5895833333333333</v>
      </c>
      <c r="F11" s="401">
        <v>0.5930555555555556</v>
      </c>
      <c r="G11" s="401">
        <v>0.6013888888888889</v>
      </c>
      <c r="H11" s="401">
        <v>0.6083333333333333</v>
      </c>
      <c r="I11" s="401">
        <v>0.6138888888888888</v>
      </c>
      <c r="J11" s="579">
        <v>0.617361111111111</v>
      </c>
      <c r="K11" s="580">
        <f t="shared" si="0"/>
        <v>0.6201388888888888</v>
      </c>
      <c r="L11" s="401">
        <v>0.6263888888888888</v>
      </c>
    </row>
    <row r="12" spans="1:13" ht="14.25">
      <c r="A12" s="578"/>
      <c r="B12" s="401">
        <v>0.6833333333333332</v>
      </c>
      <c r="C12" s="401">
        <v>0.6895833333333332</v>
      </c>
      <c r="D12" s="401">
        <v>0.6930555555555554</v>
      </c>
      <c r="E12" s="401">
        <v>0.6972222222222221</v>
      </c>
      <c r="F12" s="401">
        <v>0.7013888888888887</v>
      </c>
      <c r="G12" s="401">
        <v>0.7104166666666665</v>
      </c>
      <c r="H12" s="401">
        <v>0.71875</v>
      </c>
      <c r="I12" s="401">
        <v>0.7243055555555553</v>
      </c>
      <c r="J12" s="579">
        <v>0.728472222222222</v>
      </c>
      <c r="K12" s="580">
        <f t="shared" si="0"/>
        <v>0.7312499999999997</v>
      </c>
      <c r="L12" s="401">
        <v>0.7381944444444442</v>
      </c>
      <c r="M12" s="102"/>
    </row>
    <row r="13" spans="1:13" ht="14.25">
      <c r="A13" s="578"/>
      <c r="B13" s="401">
        <v>0.75</v>
      </c>
      <c r="C13" s="401">
        <v>0.75625</v>
      </c>
      <c r="D13" s="401">
        <v>0.7597222222222223</v>
      </c>
      <c r="E13" s="401">
        <v>0.7638888888888888</v>
      </c>
      <c r="F13" s="401">
        <v>0.7673611111111112</v>
      </c>
      <c r="G13" s="401">
        <v>0.775</v>
      </c>
      <c r="H13" s="401">
        <v>0.7819444444444444</v>
      </c>
      <c r="I13" s="401">
        <v>0.7868055555555555</v>
      </c>
      <c r="J13" s="579">
        <v>0.7902777777777777</v>
      </c>
      <c r="K13" s="580">
        <f t="shared" si="0"/>
        <v>0.7930555555555555</v>
      </c>
      <c r="L13" s="401">
        <v>0.7993055555555556</v>
      </c>
      <c r="M13" s="74"/>
    </row>
    <row r="14" spans="1:12" ht="14.25">
      <c r="A14" s="581"/>
      <c r="B14" s="582">
        <v>0.8006944444444444</v>
      </c>
      <c r="C14" s="582">
        <v>0.8069444444444445</v>
      </c>
      <c r="D14" s="582">
        <v>0.8104166666666667</v>
      </c>
      <c r="E14" s="582">
        <v>0.8145833333333333</v>
      </c>
      <c r="F14" s="582">
        <v>0.8180555555555555</v>
      </c>
      <c r="G14" s="583">
        <v>0.8256944444444444</v>
      </c>
      <c r="H14" s="583">
        <v>0.8326388888888889</v>
      </c>
      <c r="I14" s="583">
        <v>0.8375</v>
      </c>
      <c r="J14" s="582">
        <v>0.8402777777777778</v>
      </c>
      <c r="K14" s="580">
        <f t="shared" si="0"/>
        <v>0.8430555555555556</v>
      </c>
      <c r="L14" s="582">
        <v>0.85</v>
      </c>
    </row>
    <row r="16" spans="2:6" ht="14.25">
      <c r="B16" s="402" t="s">
        <v>254</v>
      </c>
      <c r="C16" s="402"/>
      <c r="D16" s="402"/>
      <c r="E16" s="402"/>
      <c r="F16" s="402"/>
    </row>
    <row r="17" spans="2:6" ht="14.25">
      <c r="B17" s="557" t="s">
        <v>255</v>
      </c>
      <c r="C17" s="557"/>
      <c r="D17" s="557"/>
      <c r="E17" s="557"/>
      <c r="F17" s="557"/>
    </row>
    <row r="18" spans="2:6" ht="14.25">
      <c r="B18" s="118"/>
      <c r="C18" s="50"/>
      <c r="D18" s="118"/>
      <c r="E18" s="118"/>
      <c r="F18" s="118"/>
    </row>
  </sheetData>
  <mergeCells count="3">
    <mergeCell ref="C4:D4"/>
    <mergeCell ref="E5:J5"/>
    <mergeCell ref="B17:F1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workbookViewId="0" topLeftCell="A1">
      <selection activeCell="E14" sqref="E14"/>
    </sheetView>
  </sheetViews>
  <sheetFormatPr defaultColWidth="9.140625" defaultRowHeight="12.75"/>
  <cols>
    <col min="1" max="1" width="15.57421875" style="1" customWidth="1"/>
    <col min="2" max="2" width="17.8515625" style="1" customWidth="1"/>
    <col min="3" max="3" width="12.8515625" style="1" customWidth="1"/>
    <col min="4" max="4" width="11.421875" style="1" customWidth="1"/>
    <col min="5" max="5" width="17.28125" style="1" customWidth="1"/>
    <col min="6" max="6" width="15.00390625" style="1" customWidth="1"/>
    <col min="7" max="7" width="17.8515625" style="1" customWidth="1"/>
    <col min="8" max="8" width="11.7109375" style="1" customWidth="1"/>
    <col min="9" max="9" width="18.7109375" style="1" customWidth="1"/>
    <col min="10" max="10" width="18.140625" style="1" customWidth="1"/>
    <col min="11" max="11" width="17.421875" style="1" customWidth="1"/>
    <col min="12" max="12" width="16.00390625" style="1" customWidth="1"/>
    <col min="13" max="13" width="17.28125" style="1" customWidth="1"/>
    <col min="14" max="16384" width="9.140625" style="13" customWidth="1"/>
  </cols>
  <sheetData>
    <row r="1" spans="1:13" ht="18">
      <c r="A1" s="592" t="s">
        <v>17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</row>
    <row r="2" spans="1:13" ht="18">
      <c r="A2" s="593" t="s">
        <v>18</v>
      </c>
      <c r="B2" s="593"/>
      <c r="C2" s="593"/>
      <c r="D2" s="593"/>
      <c r="E2" s="593"/>
      <c r="F2" s="593"/>
      <c r="G2" s="593"/>
      <c r="H2" s="593"/>
      <c r="I2" s="593"/>
      <c r="J2" s="593"/>
      <c r="K2" s="593"/>
      <c r="L2" s="593"/>
      <c r="M2" s="593"/>
    </row>
    <row r="3" spans="1:13" ht="18">
      <c r="A3" s="593" t="s">
        <v>19</v>
      </c>
      <c r="B3" s="593"/>
      <c r="C3" s="593"/>
      <c r="D3" s="593"/>
      <c r="E3" s="593"/>
      <c r="F3" s="593"/>
      <c r="G3" s="593"/>
      <c r="H3" s="593"/>
      <c r="I3" s="593"/>
      <c r="J3" s="593"/>
      <c r="K3" s="593"/>
      <c r="L3" s="593"/>
      <c r="M3" s="593"/>
    </row>
    <row r="4" spans="3:9" ht="18">
      <c r="C4" s="46" t="s">
        <v>20</v>
      </c>
      <c r="D4" s="46"/>
      <c r="E4" s="47"/>
      <c r="F4" s="47"/>
      <c r="G4" s="48"/>
      <c r="H4" s="48"/>
      <c r="I4" s="48"/>
    </row>
    <row r="5" spans="3:11" ht="12.75" customHeight="1">
      <c r="C5" s="49"/>
      <c r="D5" s="594" t="s">
        <v>21</v>
      </c>
      <c r="E5" s="595"/>
      <c r="F5" s="595"/>
      <c r="G5" s="595"/>
      <c r="H5" s="595"/>
      <c r="I5" s="595"/>
      <c r="J5" s="595"/>
      <c r="K5" s="595"/>
    </row>
    <row r="6" spans="3:11" ht="12.75" customHeight="1">
      <c r="C6" s="49"/>
      <c r="D6" s="595"/>
      <c r="E6" s="595"/>
      <c r="F6" s="595"/>
      <c r="G6" s="595"/>
      <c r="H6" s="595"/>
      <c r="I6" s="595"/>
      <c r="J6" s="595"/>
      <c r="K6" s="595"/>
    </row>
    <row r="7" spans="3:11" ht="27.75" customHeight="1">
      <c r="C7" s="49"/>
      <c r="D7" s="596"/>
      <c r="E7" s="596"/>
      <c r="F7" s="596"/>
      <c r="G7" s="596"/>
      <c r="H7" s="596"/>
      <c r="I7" s="596"/>
      <c r="J7" s="596"/>
      <c r="K7" s="596"/>
    </row>
    <row r="8" spans="3:11" ht="27.75" customHeight="1" thickBot="1">
      <c r="C8" s="49"/>
      <c r="D8" s="597"/>
      <c r="E8" s="597"/>
      <c r="F8" s="597"/>
      <c r="G8" s="597"/>
      <c r="H8" s="597"/>
      <c r="I8" s="597"/>
      <c r="J8" s="597"/>
      <c r="K8" s="597"/>
    </row>
    <row r="9" spans="1:13" ht="12.75" customHeight="1">
      <c r="A9" s="598" t="s">
        <v>22</v>
      </c>
      <c r="B9" s="601" t="s">
        <v>23</v>
      </c>
      <c r="C9" s="571" t="s">
        <v>24</v>
      </c>
      <c r="D9" s="563" t="s">
        <v>25</v>
      </c>
      <c r="E9" s="563" t="s">
        <v>26</v>
      </c>
      <c r="F9" s="566" t="s">
        <v>27</v>
      </c>
      <c r="G9" s="601" t="s">
        <v>28</v>
      </c>
      <c r="H9" s="563" t="s">
        <v>29</v>
      </c>
      <c r="I9" s="571" t="s">
        <v>30</v>
      </c>
      <c r="J9" s="601" t="s">
        <v>31</v>
      </c>
      <c r="K9" s="598" t="s">
        <v>32</v>
      </c>
      <c r="L9" s="13"/>
      <c r="M9" s="13"/>
    </row>
    <row r="10" spans="1:13" ht="28.5" customHeight="1">
      <c r="A10" s="599"/>
      <c r="B10" s="602"/>
      <c r="C10" s="561"/>
      <c r="D10" s="561"/>
      <c r="E10" s="564"/>
      <c r="F10" s="567"/>
      <c r="G10" s="602"/>
      <c r="H10" s="564"/>
      <c r="I10" s="561"/>
      <c r="J10" s="602"/>
      <c r="K10" s="599"/>
      <c r="L10" s="13"/>
      <c r="M10" s="13"/>
    </row>
    <row r="11" spans="1:13" ht="12.75">
      <c r="A11" s="599"/>
      <c r="B11" s="602"/>
      <c r="C11" s="561"/>
      <c r="D11" s="561"/>
      <c r="E11" s="564"/>
      <c r="F11" s="567"/>
      <c r="G11" s="602"/>
      <c r="H11" s="564"/>
      <c r="I11" s="561"/>
      <c r="J11" s="602"/>
      <c r="K11" s="599"/>
      <c r="L11" s="13"/>
      <c r="M11" s="13"/>
    </row>
    <row r="12" spans="1:13" ht="15" customHeight="1" thickBot="1">
      <c r="A12" s="600"/>
      <c r="B12" s="570"/>
      <c r="C12" s="562"/>
      <c r="D12" s="562"/>
      <c r="E12" s="565"/>
      <c r="F12" s="556"/>
      <c r="G12" s="570"/>
      <c r="H12" s="565"/>
      <c r="I12" s="562"/>
      <c r="J12" s="570"/>
      <c r="K12" s="600"/>
      <c r="L12" s="13"/>
      <c r="M12" s="13"/>
    </row>
    <row r="13" spans="1:13" ht="15.75">
      <c r="A13" s="51">
        <v>0.24305555555555555</v>
      </c>
      <c r="B13" s="51">
        <v>0.25</v>
      </c>
      <c r="C13" s="51">
        <v>0.2590277777777778</v>
      </c>
      <c r="D13" s="52">
        <f>C13+TIME(0,3,0)</f>
        <v>0.2611111111111111</v>
      </c>
      <c r="E13" s="51">
        <v>0.26319444444444445</v>
      </c>
      <c r="F13" s="51">
        <v>0.2673611111111111</v>
      </c>
      <c r="G13" s="51">
        <v>0.2736111111111111</v>
      </c>
      <c r="H13" s="51">
        <v>0.27638888888888885</v>
      </c>
      <c r="I13" s="51">
        <v>0.2805555555555555</v>
      </c>
      <c r="J13" s="51">
        <v>0.29027777777777775</v>
      </c>
      <c r="K13" s="51">
        <v>0.2986111111111111</v>
      </c>
      <c r="L13" s="15"/>
      <c r="M13" s="13"/>
    </row>
    <row r="14" spans="1:13" ht="15.75">
      <c r="A14" s="51"/>
      <c r="B14" s="51"/>
      <c r="C14" s="51"/>
      <c r="D14" s="52"/>
      <c r="E14" s="51"/>
      <c r="F14" s="51"/>
      <c r="G14" s="51">
        <v>0.29791666666666666</v>
      </c>
      <c r="H14" s="51">
        <v>0.30069444444444443</v>
      </c>
      <c r="I14" s="51">
        <v>0.3048611111111111</v>
      </c>
      <c r="J14" s="51">
        <v>0.3145833333333333</v>
      </c>
      <c r="K14" s="51">
        <v>0.3229166666666667</v>
      </c>
      <c r="L14" s="15"/>
      <c r="M14" s="13"/>
    </row>
    <row r="15" spans="1:13" ht="15.75">
      <c r="A15" s="51">
        <v>0.2708333333333333</v>
      </c>
      <c r="B15" s="51">
        <v>0.2784722222222222</v>
      </c>
      <c r="C15" s="51">
        <v>0.28680555555555554</v>
      </c>
      <c r="D15" s="52">
        <f>C15+TIME(0,3,0)</f>
        <v>0.28888888888888886</v>
      </c>
      <c r="E15" s="51">
        <v>0.29236111111111107</v>
      </c>
      <c r="F15" s="51">
        <v>0.2965277777777777</v>
      </c>
      <c r="G15" s="51">
        <v>0.31319444444444444</v>
      </c>
      <c r="H15" s="51">
        <v>0.3159722222222222</v>
      </c>
      <c r="I15" s="51">
        <v>0.32013888888888886</v>
      </c>
      <c r="J15" s="51">
        <v>0.3298611111111111</v>
      </c>
      <c r="K15" s="51">
        <v>0.3388888888888889</v>
      </c>
      <c r="L15" s="15"/>
      <c r="M15" s="13"/>
    </row>
    <row r="16" spans="1:13" ht="15.75">
      <c r="A16" s="51">
        <v>0.3</v>
      </c>
      <c r="B16" s="51">
        <v>0.30763888888888885</v>
      </c>
      <c r="C16" s="51">
        <v>0.3159722222222222</v>
      </c>
      <c r="D16" s="52">
        <f aca="true" t="shared" si="0" ref="D16:D40">C16+TIME(0,3,0)</f>
        <v>0.31805555555555554</v>
      </c>
      <c r="E16" s="51">
        <v>0.32152777777777775</v>
      </c>
      <c r="F16" s="51">
        <v>0.3256944444444444</v>
      </c>
      <c r="G16" s="51">
        <v>0.3375</v>
      </c>
      <c r="H16" s="51">
        <v>0.34027777777777773</v>
      </c>
      <c r="I16" s="51">
        <v>0.3444444444444444</v>
      </c>
      <c r="J16" s="51">
        <v>0.35416666666666663</v>
      </c>
      <c r="K16" s="51">
        <v>0.36319444444444443</v>
      </c>
      <c r="L16" s="15"/>
      <c r="M16" s="13"/>
    </row>
    <row r="17" spans="1:13" ht="15.75">
      <c r="A17" s="51">
        <v>0.32430555555555557</v>
      </c>
      <c r="B17" s="51">
        <v>0.33194444444444443</v>
      </c>
      <c r="C17" s="51">
        <v>0.3402777777777778</v>
      </c>
      <c r="D17" s="52">
        <f t="shared" si="0"/>
        <v>0.3423611111111111</v>
      </c>
      <c r="E17" s="51">
        <v>0.3458333333333333</v>
      </c>
      <c r="F17" s="51">
        <v>0.35</v>
      </c>
      <c r="G17" s="51">
        <v>0.35833333333333334</v>
      </c>
      <c r="H17" s="51">
        <v>0.3611111111111111</v>
      </c>
      <c r="I17" s="51">
        <v>0.36527777777777776</v>
      </c>
      <c r="J17" s="51">
        <v>0.375</v>
      </c>
      <c r="K17" s="51">
        <v>0.3840277777777778</v>
      </c>
      <c r="L17" s="15"/>
      <c r="M17" s="13"/>
    </row>
    <row r="18" spans="1:13" ht="15.75">
      <c r="A18" s="51">
        <v>0.33958333333333335</v>
      </c>
      <c r="B18" s="51">
        <v>0.3472222222222222</v>
      </c>
      <c r="C18" s="51">
        <v>0.35555555555555557</v>
      </c>
      <c r="D18" s="52">
        <f t="shared" si="0"/>
        <v>0.3576388888888889</v>
      </c>
      <c r="E18" s="51">
        <v>0.3611111111111111</v>
      </c>
      <c r="F18" s="51">
        <v>0.36527777777777776</v>
      </c>
      <c r="G18" s="51">
        <v>0.3770833333333334</v>
      </c>
      <c r="H18" s="51">
        <v>0.38125</v>
      </c>
      <c r="I18" s="51">
        <v>0.3875</v>
      </c>
      <c r="J18" s="51">
        <v>0.39722222222222225</v>
      </c>
      <c r="K18" s="51">
        <v>0.40625</v>
      </c>
      <c r="L18" s="15"/>
      <c r="M18" s="13"/>
    </row>
    <row r="19" spans="1:13" ht="15.75">
      <c r="A19" s="51">
        <v>0.3597222222222222</v>
      </c>
      <c r="B19" s="51">
        <v>0.3680555555555556</v>
      </c>
      <c r="C19" s="51">
        <v>0.37638888888888894</v>
      </c>
      <c r="D19" s="52">
        <f t="shared" si="0"/>
        <v>0.37847222222222227</v>
      </c>
      <c r="E19" s="51">
        <v>0.3819444444444445</v>
      </c>
      <c r="F19" s="51">
        <v>0.3875</v>
      </c>
      <c r="G19" s="51">
        <v>0.40138888888888885</v>
      </c>
      <c r="H19" s="51">
        <v>0.4055555555555555</v>
      </c>
      <c r="I19" s="51">
        <v>0.4118055555555555</v>
      </c>
      <c r="J19" s="51">
        <v>0.4215277777777777</v>
      </c>
      <c r="K19" s="51">
        <v>0.4305555555555555</v>
      </c>
      <c r="L19" s="15"/>
      <c r="M19" s="13"/>
    </row>
    <row r="20" spans="1:13" ht="15.75">
      <c r="A20" s="51">
        <v>0.3854166666666667</v>
      </c>
      <c r="B20" s="51">
        <v>0.39375</v>
      </c>
      <c r="C20" s="51">
        <v>0.4020833333333334</v>
      </c>
      <c r="D20" s="52">
        <f t="shared" si="0"/>
        <v>0.40416666666666673</v>
      </c>
      <c r="E20" s="51">
        <v>0.40763888888888894</v>
      </c>
      <c r="F20" s="51">
        <v>0.4131944444444445</v>
      </c>
      <c r="G20" s="51">
        <v>0.4236111111111111</v>
      </c>
      <c r="H20" s="51">
        <v>0.42777777777777776</v>
      </c>
      <c r="I20" s="51">
        <v>0.43402777777777773</v>
      </c>
      <c r="J20" s="51">
        <v>0.44375</v>
      </c>
      <c r="K20" s="51">
        <v>0.4527777777777778</v>
      </c>
      <c r="L20" s="15"/>
      <c r="M20" s="13"/>
    </row>
    <row r="21" spans="1:13" ht="15.75">
      <c r="A21" s="51">
        <v>0.40625</v>
      </c>
      <c r="B21" s="51">
        <v>0.41597222222222224</v>
      </c>
      <c r="C21" s="51">
        <v>0.425</v>
      </c>
      <c r="D21" s="52">
        <f t="shared" si="0"/>
        <v>0.4270833333333333</v>
      </c>
      <c r="E21" s="51">
        <v>0.43194444444444446</v>
      </c>
      <c r="F21" s="51">
        <v>0.4375</v>
      </c>
      <c r="G21" s="51">
        <v>0.4444444444444444</v>
      </c>
      <c r="H21" s="51">
        <v>0.44861111111111107</v>
      </c>
      <c r="I21" s="51">
        <v>0.45486111111111105</v>
      </c>
      <c r="J21" s="51">
        <v>0.4645833333333333</v>
      </c>
      <c r="K21" s="51">
        <v>0.4736111111111111</v>
      </c>
      <c r="L21" s="13"/>
      <c r="M21" s="13"/>
    </row>
    <row r="22" spans="1:13" ht="15.75">
      <c r="A22" s="51">
        <v>0.43125</v>
      </c>
      <c r="B22" s="51">
        <v>0.44097222222222227</v>
      </c>
      <c r="C22" s="51">
        <v>0.45</v>
      </c>
      <c r="D22" s="52">
        <f t="shared" si="0"/>
        <v>0.45208333333333334</v>
      </c>
      <c r="E22" s="51">
        <v>0.4569444444444445</v>
      </c>
      <c r="F22" s="51">
        <v>0.4625</v>
      </c>
      <c r="G22" s="51">
        <v>0.475</v>
      </c>
      <c r="H22" s="51">
        <v>0.4791666666666667</v>
      </c>
      <c r="I22" s="51">
        <v>0.48541666666666666</v>
      </c>
      <c r="J22" s="51">
        <v>0.4951388888888889</v>
      </c>
      <c r="K22" s="51">
        <v>0.5041666666666667</v>
      </c>
      <c r="L22" s="13"/>
      <c r="M22" s="13"/>
    </row>
    <row r="23" spans="1:13" ht="15.75">
      <c r="A23" s="51">
        <v>0.45416666666666666</v>
      </c>
      <c r="B23" s="51">
        <v>0.4638888888888889</v>
      </c>
      <c r="C23" s="51">
        <v>0.4729166666666667</v>
      </c>
      <c r="D23" s="52">
        <f t="shared" si="0"/>
        <v>0.47500000000000003</v>
      </c>
      <c r="E23" s="51">
        <v>0.4798611111111111</v>
      </c>
      <c r="F23" s="51">
        <v>0.48541666666666666</v>
      </c>
      <c r="G23" s="51">
        <v>0.49444444444444446</v>
      </c>
      <c r="H23" s="51">
        <v>0.4986111111111111</v>
      </c>
      <c r="I23" s="51">
        <v>0.5048611111111111</v>
      </c>
      <c r="J23" s="51">
        <v>0.5145833333333333</v>
      </c>
      <c r="K23" s="51">
        <v>0.5243055555555555</v>
      </c>
      <c r="L23" s="13"/>
      <c r="M23" s="13"/>
    </row>
    <row r="24" spans="1:13" ht="15.75">
      <c r="A24" s="51">
        <v>0.4770833333333333</v>
      </c>
      <c r="B24" s="51">
        <v>0.48680555555555555</v>
      </c>
      <c r="C24" s="51">
        <v>0.49583333333333335</v>
      </c>
      <c r="D24" s="52">
        <f t="shared" si="0"/>
        <v>0.4979166666666667</v>
      </c>
      <c r="E24" s="51">
        <v>0.5027777777777778</v>
      </c>
      <c r="F24" s="51">
        <v>0.5083333333333333</v>
      </c>
      <c r="G24" s="51">
        <v>0.517361111111111</v>
      </c>
      <c r="H24" s="51">
        <v>0.5215277777777777</v>
      </c>
      <c r="I24" s="51">
        <v>0.5277777777777777</v>
      </c>
      <c r="J24" s="51">
        <v>0.5375</v>
      </c>
      <c r="K24" s="51">
        <v>0.547222222222222</v>
      </c>
      <c r="L24" s="13"/>
      <c r="M24" s="13"/>
    </row>
    <row r="25" spans="1:13" ht="15.75">
      <c r="A25" s="51">
        <v>0.4993055555555555</v>
      </c>
      <c r="B25" s="51">
        <v>0.5090277777777777</v>
      </c>
      <c r="C25" s="51">
        <v>0.5180555555555555</v>
      </c>
      <c r="D25" s="52">
        <f t="shared" si="0"/>
        <v>0.5201388888888888</v>
      </c>
      <c r="E25" s="51">
        <v>0.525</v>
      </c>
      <c r="F25" s="51">
        <v>0.5305555555555554</v>
      </c>
      <c r="G25" s="51">
        <v>0.5395833333333333</v>
      </c>
      <c r="H25" s="51">
        <v>0.54375</v>
      </c>
      <c r="I25" s="51">
        <v>0.55</v>
      </c>
      <c r="J25" s="51">
        <v>0.5597222222222221</v>
      </c>
      <c r="K25" s="51">
        <v>0.5694444444444443</v>
      </c>
      <c r="L25" s="13"/>
      <c r="M25" s="13"/>
    </row>
    <row r="26" spans="1:13" ht="15.75">
      <c r="A26" s="51">
        <v>0.5263888888888889</v>
      </c>
      <c r="B26" s="51">
        <v>0.5361111111111111</v>
      </c>
      <c r="C26" s="51">
        <v>0.5451388888888888</v>
      </c>
      <c r="D26" s="52">
        <f t="shared" si="0"/>
        <v>0.5472222222222222</v>
      </c>
      <c r="E26" s="51">
        <v>0.5520833333333333</v>
      </c>
      <c r="F26" s="51">
        <v>0.5576388888888888</v>
      </c>
      <c r="G26" s="51">
        <v>0.5652777777777778</v>
      </c>
      <c r="H26" s="51">
        <v>0.5694444444444444</v>
      </c>
      <c r="I26" s="51">
        <v>0.5756944444444444</v>
      </c>
      <c r="J26" s="51">
        <v>0.5854166666666666</v>
      </c>
      <c r="K26" s="51">
        <v>0.5944444444444443</v>
      </c>
      <c r="L26" s="13"/>
      <c r="M26" s="13"/>
    </row>
    <row r="27" spans="1:13" ht="15.75">
      <c r="A27" s="51">
        <v>0.548611111111111</v>
      </c>
      <c r="B27" s="51">
        <v>0.5583333333333332</v>
      </c>
      <c r="C27" s="51">
        <v>0.567361111111111</v>
      </c>
      <c r="D27" s="52">
        <f t="shared" si="0"/>
        <v>0.5694444444444443</v>
      </c>
      <c r="E27" s="51">
        <v>0.5743055555555554</v>
      </c>
      <c r="F27" s="51">
        <v>0.5798611111111109</v>
      </c>
      <c r="G27" s="51">
        <v>0.5888888888888889</v>
      </c>
      <c r="H27" s="51">
        <v>0.5930555555555556</v>
      </c>
      <c r="I27" s="51">
        <v>0.5993055555555555</v>
      </c>
      <c r="J27" s="51">
        <v>0.6090277777777777</v>
      </c>
      <c r="K27" s="51">
        <v>0.61875</v>
      </c>
      <c r="L27" s="13"/>
      <c r="M27" s="13"/>
    </row>
    <row r="28" spans="1:13" ht="15.75">
      <c r="A28" s="51">
        <v>0.5729166666666666</v>
      </c>
      <c r="B28" s="51">
        <v>0.5826388888888888</v>
      </c>
      <c r="C28" s="51">
        <v>0.5916666666666666</v>
      </c>
      <c r="D28" s="52">
        <f t="shared" si="0"/>
        <v>0.5937499999999999</v>
      </c>
      <c r="E28" s="51">
        <v>0.598611111111111</v>
      </c>
      <c r="F28" s="51">
        <v>0.6041666666666665</v>
      </c>
      <c r="G28" s="51">
        <v>0.6145833333333334</v>
      </c>
      <c r="H28" s="51">
        <v>0.61875</v>
      </c>
      <c r="I28" s="51">
        <v>0.625</v>
      </c>
      <c r="J28" s="51">
        <v>0.6347222222222222</v>
      </c>
      <c r="K28" s="51">
        <v>0.64375</v>
      </c>
      <c r="L28" s="13"/>
      <c r="M28" s="13"/>
    </row>
    <row r="29" spans="1:13" ht="15.75">
      <c r="A29" s="51">
        <v>0.59375</v>
      </c>
      <c r="B29" s="51">
        <v>0.6034722222222222</v>
      </c>
      <c r="C29" s="51">
        <v>0.6125</v>
      </c>
      <c r="D29" s="52">
        <f t="shared" si="0"/>
        <v>0.6145833333333334</v>
      </c>
      <c r="E29" s="51">
        <v>0.6194444444444444</v>
      </c>
      <c r="F29" s="51">
        <v>0.625</v>
      </c>
      <c r="G29" s="51">
        <v>0.6381944444444444</v>
      </c>
      <c r="H29" s="51">
        <v>0.642361111111111</v>
      </c>
      <c r="I29" s="51">
        <v>0.648611111111111</v>
      </c>
      <c r="J29" s="51">
        <v>0.6583333333333332</v>
      </c>
      <c r="K29" s="51">
        <v>0.6680555555555554</v>
      </c>
      <c r="L29" s="13"/>
      <c r="M29" s="13"/>
    </row>
    <row r="30" spans="1:13" ht="15.75">
      <c r="A30" s="51">
        <v>0.6201388888888889</v>
      </c>
      <c r="B30" s="51">
        <v>0.6298611111111111</v>
      </c>
      <c r="C30" s="51">
        <v>0.6388888888888888</v>
      </c>
      <c r="D30" s="52">
        <f t="shared" si="0"/>
        <v>0.6409722222222222</v>
      </c>
      <c r="E30" s="51">
        <v>0.6458333333333333</v>
      </c>
      <c r="F30" s="51">
        <v>0.6513888888888888</v>
      </c>
      <c r="G30" s="51">
        <v>0.6611111111111111</v>
      </c>
      <c r="H30" s="51">
        <v>0.6652777777777777</v>
      </c>
      <c r="I30" s="51">
        <v>0.6715277777777777</v>
      </c>
      <c r="J30" s="51">
        <v>0.68125</v>
      </c>
      <c r="K30" s="51">
        <v>0.6902777777777777</v>
      </c>
      <c r="L30" s="13"/>
      <c r="M30" s="13"/>
    </row>
    <row r="31" spans="1:13" ht="15.75">
      <c r="A31" s="51">
        <v>0.6444444444444445</v>
      </c>
      <c r="B31" s="51">
        <v>0.6541666666666667</v>
      </c>
      <c r="C31" s="51">
        <v>0.6631944444444444</v>
      </c>
      <c r="D31" s="52">
        <f t="shared" si="0"/>
        <v>0.6652777777777777</v>
      </c>
      <c r="E31" s="51">
        <v>0.6701388888888888</v>
      </c>
      <c r="F31" s="51">
        <v>0.6756944444444444</v>
      </c>
      <c r="G31" s="51">
        <v>0.6875</v>
      </c>
      <c r="H31" s="51">
        <v>0.6916666666666667</v>
      </c>
      <c r="I31" s="51">
        <v>0.6979166666666666</v>
      </c>
      <c r="J31" s="51">
        <v>0.7076388888888888</v>
      </c>
      <c r="K31" s="51">
        <v>0.717361111111111</v>
      </c>
      <c r="L31" s="13"/>
      <c r="M31" s="13"/>
    </row>
    <row r="32" spans="1:13" ht="15.75">
      <c r="A32" s="51">
        <v>0.6694444444444444</v>
      </c>
      <c r="B32" s="51">
        <v>0.6791666666666666</v>
      </c>
      <c r="C32" s="51">
        <v>0.6881944444444443</v>
      </c>
      <c r="D32" s="52">
        <f t="shared" si="0"/>
        <v>0.6902777777777777</v>
      </c>
      <c r="E32" s="51">
        <v>0.6951388888888888</v>
      </c>
      <c r="F32" s="51">
        <v>0.7006944444444443</v>
      </c>
      <c r="G32" s="51">
        <v>0.7159722222222222</v>
      </c>
      <c r="H32" s="51">
        <v>0.7201388888888889</v>
      </c>
      <c r="I32" s="51">
        <v>0.7263888888888889</v>
      </c>
      <c r="J32" s="51">
        <v>0.736111111111111</v>
      </c>
      <c r="K32" s="51">
        <v>0.7458333333333332</v>
      </c>
      <c r="L32" s="13"/>
      <c r="M32" s="13"/>
    </row>
    <row r="33" spans="1:11" s="15" customFormat="1" ht="15.75">
      <c r="A33" s="51">
        <v>0.6916666666666668</v>
      </c>
      <c r="B33" s="51">
        <v>0.701388888888889</v>
      </c>
      <c r="C33" s="51">
        <v>0.7104166666666667</v>
      </c>
      <c r="D33" s="52">
        <f t="shared" si="0"/>
        <v>0.7125</v>
      </c>
      <c r="E33" s="51">
        <v>0.7173611111111111</v>
      </c>
      <c r="F33" s="51">
        <v>0.7229166666666667</v>
      </c>
      <c r="G33" s="51">
        <v>0.7333333333333334</v>
      </c>
      <c r="H33" s="51">
        <v>0.7375</v>
      </c>
      <c r="I33" s="51">
        <v>0.74375</v>
      </c>
      <c r="J33" s="51">
        <v>0.7534722222222222</v>
      </c>
      <c r="K33" s="51">
        <v>0.7631944444444444</v>
      </c>
    </row>
    <row r="34" spans="1:13" ht="15.75">
      <c r="A34" s="51">
        <v>0.71875</v>
      </c>
      <c r="B34" s="51">
        <v>0.7284722222222222</v>
      </c>
      <c r="C34" s="51">
        <v>0.7375</v>
      </c>
      <c r="D34" s="52">
        <f t="shared" si="0"/>
        <v>0.7395833333333334</v>
      </c>
      <c r="E34" s="51">
        <v>0.7444444444444444</v>
      </c>
      <c r="F34" s="51">
        <v>0.75</v>
      </c>
      <c r="G34" s="51">
        <v>0.7597222222222223</v>
      </c>
      <c r="H34" s="51">
        <v>0.763888888888889</v>
      </c>
      <c r="I34" s="51">
        <v>0.7701388888888889</v>
      </c>
      <c r="J34" s="51">
        <v>0.7798611111111111</v>
      </c>
      <c r="K34" s="51">
        <v>0.7881944444444444</v>
      </c>
      <c r="L34" s="13"/>
      <c r="M34" s="13"/>
    </row>
    <row r="35" spans="1:13" ht="15.75">
      <c r="A35" s="51">
        <v>0.7409722222222223</v>
      </c>
      <c r="B35" s="51">
        <v>0.7506944444444444</v>
      </c>
      <c r="C35" s="51">
        <v>0.7597222222222222</v>
      </c>
      <c r="D35" s="52">
        <f t="shared" si="0"/>
        <v>0.7618055555555555</v>
      </c>
      <c r="E35" s="51">
        <v>0.7666666666666666</v>
      </c>
      <c r="F35" s="51">
        <v>0.7722222222222221</v>
      </c>
      <c r="G35" s="51">
        <v>0.7819444444444444</v>
      </c>
      <c r="H35" s="51">
        <v>0.7861111111111111</v>
      </c>
      <c r="I35" s="51">
        <v>0.7923611111111111</v>
      </c>
      <c r="J35" s="51">
        <v>0.8020833333333333</v>
      </c>
      <c r="K35" s="51">
        <v>0.811111111111111</v>
      </c>
      <c r="L35" s="13"/>
      <c r="M35" s="13"/>
    </row>
    <row r="36" spans="1:13" ht="15.75">
      <c r="A36" s="51">
        <v>0.7666666666666666</v>
      </c>
      <c r="B36" s="51">
        <v>0.7763888888888888</v>
      </c>
      <c r="C36" s="51">
        <v>0.7854166666666665</v>
      </c>
      <c r="D36" s="52">
        <f t="shared" si="0"/>
        <v>0.7874999999999999</v>
      </c>
      <c r="E36" s="51">
        <v>0.792361111111111</v>
      </c>
      <c r="F36" s="51">
        <v>0.7979166666666665</v>
      </c>
      <c r="G36" s="51">
        <v>0.8069444444444445</v>
      </c>
      <c r="H36" s="51">
        <v>0.8111111111111111</v>
      </c>
      <c r="I36" s="51">
        <v>0.8173611111111111</v>
      </c>
      <c r="J36" s="51">
        <v>0.8270833333333333</v>
      </c>
      <c r="K36" s="51">
        <v>0.8354166666666666</v>
      </c>
      <c r="L36" s="13"/>
      <c r="M36" s="13"/>
    </row>
    <row r="37" spans="1:13" ht="15.75">
      <c r="A37" s="51">
        <v>0.7916666666666666</v>
      </c>
      <c r="B37" s="51">
        <v>0.8013888888888888</v>
      </c>
      <c r="C37" s="51">
        <v>0.8104166666666666</v>
      </c>
      <c r="D37" s="52">
        <f t="shared" si="0"/>
        <v>0.8124999999999999</v>
      </c>
      <c r="E37" s="51">
        <v>0.817361111111111</v>
      </c>
      <c r="F37" s="51">
        <v>0.8229166666666665</v>
      </c>
      <c r="G37" s="51">
        <v>0.8326388888888889</v>
      </c>
      <c r="H37" s="51">
        <v>0.8368055555555556</v>
      </c>
      <c r="I37" s="51">
        <v>0.8430555555555556</v>
      </c>
      <c r="J37" s="51">
        <v>0.8527777777777777</v>
      </c>
      <c r="K37" s="51">
        <v>0.861111111111111</v>
      </c>
      <c r="L37" s="13"/>
      <c r="M37" s="13"/>
    </row>
    <row r="38" spans="1:13" ht="15.75">
      <c r="A38" s="51">
        <v>0.8194444444444445</v>
      </c>
      <c r="B38" s="51">
        <v>0.8291666666666667</v>
      </c>
      <c r="C38" s="51">
        <v>0.8381944444444445</v>
      </c>
      <c r="D38" s="52">
        <f t="shared" si="0"/>
        <v>0.8402777777777778</v>
      </c>
      <c r="E38" s="51">
        <v>0.8451388888888889</v>
      </c>
      <c r="F38" s="51">
        <v>0.8506944444444444</v>
      </c>
      <c r="G38" s="51">
        <v>0.8590277777777778</v>
      </c>
      <c r="H38" s="51">
        <v>0.8631944444444445</v>
      </c>
      <c r="I38" s="51">
        <v>0.8694444444444445</v>
      </c>
      <c r="J38" s="51">
        <v>0.8791666666666667</v>
      </c>
      <c r="K38" s="51">
        <v>0.8875</v>
      </c>
      <c r="L38" s="13"/>
      <c r="M38" s="13"/>
    </row>
    <row r="39" spans="1:13" ht="15.75">
      <c r="A39" s="51">
        <v>0.8625</v>
      </c>
      <c r="B39" s="51">
        <v>0.8708333333333332</v>
      </c>
      <c r="C39" s="51">
        <v>0.8784722222222221</v>
      </c>
      <c r="D39" s="52">
        <f t="shared" si="0"/>
        <v>0.8805555555555554</v>
      </c>
      <c r="E39" s="51">
        <v>0.8840277777777776</v>
      </c>
      <c r="F39" s="51">
        <v>0.8881944444444443</v>
      </c>
      <c r="G39" s="51">
        <v>0.9034722222222222</v>
      </c>
      <c r="H39" s="51">
        <v>0.9076388888888889</v>
      </c>
      <c r="I39" s="51">
        <v>0.9118055555555555</v>
      </c>
      <c r="J39" s="51">
        <v>0.9201388888888888</v>
      </c>
      <c r="K39" s="51">
        <v>0.9270833333333333</v>
      </c>
      <c r="M39" s="53"/>
    </row>
    <row r="40" spans="1:11" ht="15.75">
      <c r="A40" s="51">
        <v>0.8930555555555556</v>
      </c>
      <c r="B40" s="51">
        <v>0.9013888888888889</v>
      </c>
      <c r="C40" s="51">
        <v>0.9090277777777778</v>
      </c>
      <c r="D40" s="52">
        <f t="shared" si="0"/>
        <v>0.9111111111111111</v>
      </c>
      <c r="E40" s="51">
        <v>0.9145833333333333</v>
      </c>
      <c r="F40" s="51">
        <v>0.91875</v>
      </c>
      <c r="G40" s="51"/>
      <c r="H40" s="54"/>
      <c r="I40" s="54"/>
      <c r="J40" s="54"/>
      <c r="K40" s="54"/>
    </row>
    <row r="43" spans="2:6" ht="15.75">
      <c r="B43" s="588" t="s">
        <v>14</v>
      </c>
      <c r="C43" s="588"/>
      <c r="D43" s="588"/>
      <c r="E43" s="588"/>
      <c r="F43" s="588"/>
    </row>
    <row r="44" spans="2:6" ht="15.75">
      <c r="B44" s="588" t="s">
        <v>15</v>
      </c>
      <c r="C44" s="588"/>
      <c r="D44" s="588"/>
      <c r="E44" s="588"/>
      <c r="F44" s="588"/>
    </row>
  </sheetData>
  <mergeCells count="18">
    <mergeCell ref="J9:J12"/>
    <mergeCell ref="K9:K12"/>
    <mergeCell ref="B43:F43"/>
    <mergeCell ref="B44:F44"/>
    <mergeCell ref="D8:K8"/>
    <mergeCell ref="A9:A12"/>
    <mergeCell ref="B9:B12"/>
    <mergeCell ref="C9:C12"/>
    <mergeCell ref="D9:D12"/>
    <mergeCell ref="E9:E12"/>
    <mergeCell ref="F9:F12"/>
    <mergeCell ref="G9:G12"/>
    <mergeCell ref="H9:H12"/>
    <mergeCell ref="I9:I12"/>
    <mergeCell ref="A1:M1"/>
    <mergeCell ref="A2:M2"/>
    <mergeCell ref="A3:M3"/>
    <mergeCell ref="D5:K7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">
      <selection activeCell="C19" sqref="C19"/>
    </sheetView>
  </sheetViews>
  <sheetFormatPr defaultColWidth="9.140625" defaultRowHeight="15.75" customHeight="1"/>
  <cols>
    <col min="1" max="1" width="13.57421875" style="103" customWidth="1"/>
    <col min="2" max="2" width="13.57421875" style="329" customWidth="1"/>
    <col min="3" max="11" width="13.57421875" style="103" customWidth="1"/>
    <col min="12" max="16384" width="13.57421875" style="0" customWidth="1"/>
  </cols>
  <sheetData>
    <row r="1" spans="1:11" ht="15.75" customHeight="1">
      <c r="A1" s="611" t="s">
        <v>163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</row>
    <row r="2" spans="1:11" ht="15.75" customHeight="1">
      <c r="A2" s="699" t="s">
        <v>164</v>
      </c>
      <c r="B2" s="699"/>
      <c r="C2" s="699"/>
      <c r="D2" s="699"/>
      <c r="E2" s="699"/>
      <c r="F2" s="699"/>
      <c r="G2" s="699"/>
      <c r="H2" s="699"/>
      <c r="I2" s="699"/>
      <c r="J2" s="699"/>
      <c r="K2" s="699"/>
    </row>
    <row r="3" spans="1:11" ht="15.75" customHeight="1">
      <c r="A3" s="611" t="s">
        <v>165</v>
      </c>
      <c r="B3" s="611"/>
      <c r="C3" s="611"/>
      <c r="D3" s="611"/>
      <c r="E3" s="611"/>
      <c r="F3" s="611"/>
      <c r="G3" s="611"/>
      <c r="H3" s="611"/>
      <c r="I3" s="611"/>
      <c r="J3" s="611"/>
      <c r="K3" s="611"/>
    </row>
    <row r="4" ht="15.75" customHeight="1">
      <c r="A4" s="217" t="s">
        <v>20</v>
      </c>
    </row>
    <row r="5" spans="2:11" ht="15.75" customHeight="1">
      <c r="B5" s="609" t="s">
        <v>166</v>
      </c>
      <c r="C5" s="609"/>
      <c r="D5" s="609"/>
      <c r="E5" s="609"/>
      <c r="F5" s="609"/>
      <c r="G5" s="609"/>
      <c r="H5" s="609"/>
      <c r="I5" s="609"/>
      <c r="J5" s="609"/>
      <c r="K5" s="609"/>
    </row>
    <row r="6" spans="2:11" ht="15.75" customHeight="1">
      <c r="B6" s="609"/>
      <c r="C6" s="609"/>
      <c r="D6" s="609"/>
      <c r="E6" s="609"/>
      <c r="F6" s="609"/>
      <c r="G6" s="609"/>
      <c r="H6" s="609"/>
      <c r="I6" s="609"/>
      <c r="J6" s="609"/>
      <c r="K6" s="609"/>
    </row>
    <row r="7" spans="2:11" ht="15.75" customHeight="1">
      <c r="B7" s="609"/>
      <c r="C7" s="609"/>
      <c r="D7" s="609"/>
      <c r="E7" s="609"/>
      <c r="F7" s="609"/>
      <c r="G7" s="609"/>
      <c r="H7" s="609"/>
      <c r="I7" s="609"/>
      <c r="J7" s="609"/>
      <c r="K7" s="609"/>
    </row>
    <row r="8" spans="2:11" ht="15.75" customHeight="1">
      <c r="B8" s="609"/>
      <c r="C8" s="609"/>
      <c r="D8" s="609"/>
      <c r="E8" s="609"/>
      <c r="F8" s="609"/>
      <c r="G8" s="609"/>
      <c r="H8" s="609"/>
      <c r="I8" s="609"/>
      <c r="J8" s="609"/>
      <c r="K8" s="609"/>
    </row>
    <row r="9" spans="1:11" ht="47.25" customHeight="1">
      <c r="A9" s="700" t="s">
        <v>167</v>
      </c>
      <c r="B9" s="701" t="s">
        <v>168</v>
      </c>
      <c r="C9" s="700" t="s">
        <v>169</v>
      </c>
      <c r="D9" s="702" t="s">
        <v>170</v>
      </c>
      <c r="E9" s="704" t="s">
        <v>171</v>
      </c>
      <c r="F9" s="704" t="s">
        <v>172</v>
      </c>
      <c r="G9" s="704" t="s">
        <v>173</v>
      </c>
      <c r="H9" s="704" t="s">
        <v>174</v>
      </c>
      <c r="I9" s="704" t="s">
        <v>175</v>
      </c>
      <c r="J9" s="700" t="s">
        <v>176</v>
      </c>
      <c r="K9" s="700" t="s">
        <v>177</v>
      </c>
    </row>
    <row r="10" spans="1:11" ht="15.75" customHeight="1">
      <c r="A10" s="700"/>
      <c r="B10" s="701"/>
      <c r="C10" s="700"/>
      <c r="D10" s="703"/>
      <c r="E10" s="705"/>
      <c r="F10" s="705"/>
      <c r="G10" s="705"/>
      <c r="H10" s="705"/>
      <c r="I10" s="705"/>
      <c r="J10" s="700"/>
      <c r="K10" s="700"/>
    </row>
    <row r="11" spans="1:11" ht="15.75" customHeight="1">
      <c r="A11" s="330"/>
      <c r="B11" s="331">
        <v>0.25</v>
      </c>
      <c r="C11" s="331">
        <v>0.25625</v>
      </c>
      <c r="D11" s="331">
        <v>0.26388888888888884</v>
      </c>
      <c r="E11" s="331">
        <v>0.2736111111111111</v>
      </c>
      <c r="F11" s="331">
        <v>0.275</v>
      </c>
      <c r="G11" s="332"/>
      <c r="H11" s="331">
        <v>0.28541666666666665</v>
      </c>
      <c r="I11" s="305">
        <f>H11+TIME(0,4,0)</f>
        <v>0.2881944444444444</v>
      </c>
      <c r="J11" s="331">
        <v>0.2916666666666667</v>
      </c>
      <c r="K11" s="333">
        <v>0.2965277777777777</v>
      </c>
    </row>
    <row r="12" spans="1:11" ht="15.75" customHeight="1">
      <c r="A12" s="331">
        <v>0.29791666666666666</v>
      </c>
      <c r="B12" s="331">
        <v>0.30277777777777776</v>
      </c>
      <c r="C12" s="331">
        <v>0.30902777777777773</v>
      </c>
      <c r="D12" s="331">
        <v>0.31805555555555554</v>
      </c>
      <c r="E12" s="331">
        <v>0.32916666666666666</v>
      </c>
      <c r="F12" s="331">
        <v>0.33055555555555555</v>
      </c>
      <c r="G12" s="332"/>
      <c r="H12" s="331">
        <v>0.34097222222222223</v>
      </c>
      <c r="I12" s="305">
        <f aca="true" t="shared" si="0" ref="I12:I17">H12+TIME(0,4,0)</f>
        <v>0.34375</v>
      </c>
      <c r="J12" s="331">
        <v>0.34722222222222227</v>
      </c>
      <c r="K12" s="333">
        <v>0.3534722222222222</v>
      </c>
    </row>
    <row r="13" spans="1:11" ht="15.75" customHeight="1">
      <c r="A13" s="331">
        <v>0.3548611111111111</v>
      </c>
      <c r="B13" s="331">
        <v>0.3597222222222222</v>
      </c>
      <c r="C13" s="331">
        <v>0.3659722222222222</v>
      </c>
      <c r="D13" s="331">
        <v>0.37361111111111106</v>
      </c>
      <c r="E13" s="331">
        <v>0.3833333333333333</v>
      </c>
      <c r="F13" s="331">
        <v>0.3847222222222222</v>
      </c>
      <c r="G13" s="332"/>
      <c r="H13" s="331">
        <v>0.3951388888888889</v>
      </c>
      <c r="I13" s="305">
        <f t="shared" si="0"/>
        <v>0.39791666666666664</v>
      </c>
      <c r="J13" s="331">
        <v>0.40138888888888885</v>
      </c>
      <c r="K13" s="333">
        <v>0.4048611111111111</v>
      </c>
    </row>
    <row r="14" spans="1:12" ht="15.75" customHeight="1">
      <c r="A14" s="331">
        <v>0.4083333333333334</v>
      </c>
      <c r="B14" s="331">
        <v>0.4131944444444444</v>
      </c>
      <c r="C14" s="331">
        <v>0.4166666666666667</v>
      </c>
      <c r="D14" s="331">
        <v>0.4270833333333333</v>
      </c>
      <c r="E14" s="331">
        <v>0.4354166666666666</v>
      </c>
      <c r="F14" s="331">
        <v>0.4368055555555555</v>
      </c>
      <c r="G14" s="332"/>
      <c r="H14" s="331">
        <v>0.4472222222222222</v>
      </c>
      <c r="I14" s="305">
        <f t="shared" si="0"/>
        <v>0.44999999999999996</v>
      </c>
      <c r="J14" s="331">
        <v>0.4534722222222222</v>
      </c>
      <c r="K14" s="333">
        <v>0.45694444444444443</v>
      </c>
      <c r="L14" s="13"/>
    </row>
    <row r="15" spans="1:12" ht="15.75" customHeight="1">
      <c r="A15" s="331">
        <v>0.46527777777777773</v>
      </c>
      <c r="B15" s="331">
        <v>0.47013888888888883</v>
      </c>
      <c r="C15" s="331">
        <v>0.47361111111111115</v>
      </c>
      <c r="D15" s="331">
        <v>0.48402777777777767</v>
      </c>
      <c r="E15" s="331">
        <v>0.49375</v>
      </c>
      <c r="F15" s="331">
        <v>0.4951388888888888</v>
      </c>
      <c r="G15" s="332"/>
      <c r="H15" s="331">
        <v>0.5055555555555555</v>
      </c>
      <c r="I15" s="305">
        <f t="shared" si="0"/>
        <v>0.5083333333333333</v>
      </c>
      <c r="J15" s="331">
        <v>0.5118055555555555</v>
      </c>
      <c r="K15" s="333">
        <v>0.5166666666666665</v>
      </c>
      <c r="L15" s="13"/>
    </row>
    <row r="16" spans="1:12" ht="15.75" customHeight="1">
      <c r="A16" s="331">
        <v>0.5180555555555556</v>
      </c>
      <c r="B16" s="331">
        <v>0.5229166666666667</v>
      </c>
      <c r="C16" s="331">
        <v>0.5263888888888889</v>
      </c>
      <c r="D16" s="331">
        <v>0.5368055555555555</v>
      </c>
      <c r="E16" s="331">
        <v>0.5465277777777777</v>
      </c>
      <c r="F16" s="331">
        <v>0.5479166666666666</v>
      </c>
      <c r="G16" s="332"/>
      <c r="H16" s="331">
        <v>0.5583333333333333</v>
      </c>
      <c r="I16" s="305">
        <f t="shared" si="0"/>
        <v>0.5611111111111111</v>
      </c>
      <c r="J16" s="331">
        <v>0.5645833333333333</v>
      </c>
      <c r="K16" s="333">
        <v>0.5680555555555555</v>
      </c>
      <c r="L16" s="13"/>
    </row>
    <row r="17" spans="1:12" ht="15.75" customHeight="1">
      <c r="A17" s="331">
        <v>0.5708333333333333</v>
      </c>
      <c r="B17" s="331">
        <v>0.5756944444444444</v>
      </c>
      <c r="C17" s="331">
        <v>0.5791666666666667</v>
      </c>
      <c r="D17" s="331">
        <v>0.5895833333333332</v>
      </c>
      <c r="E17" s="331">
        <v>0.5993055555555554</v>
      </c>
      <c r="F17" s="331">
        <v>0.6006944444444443</v>
      </c>
      <c r="G17" s="332"/>
      <c r="H17" s="331">
        <v>0.611111111111111</v>
      </c>
      <c r="I17" s="305">
        <f t="shared" si="0"/>
        <v>0.6138888888888888</v>
      </c>
      <c r="J17" s="331">
        <v>0.6173611111111111</v>
      </c>
      <c r="K17" s="333">
        <v>0.6208333333333333</v>
      </c>
      <c r="L17" s="13"/>
    </row>
    <row r="18" spans="1:12" ht="15.75" customHeight="1">
      <c r="A18" s="331">
        <v>0.6472222222222223</v>
      </c>
      <c r="B18" s="334">
        <v>0.6520833333333333</v>
      </c>
      <c r="C18" s="335">
        <v>0.6555555555555556</v>
      </c>
      <c r="D18" s="336"/>
      <c r="E18" s="335">
        <v>0.66875</v>
      </c>
      <c r="F18" s="335">
        <v>0.6701388888888888</v>
      </c>
      <c r="G18" s="335">
        <v>0.6819444444444444</v>
      </c>
      <c r="H18" s="335">
        <v>0.6909722222222222</v>
      </c>
      <c r="I18" s="302">
        <v>0.69375</v>
      </c>
      <c r="J18" s="335">
        <v>0.6972222222222223</v>
      </c>
      <c r="K18" s="337">
        <v>0.7055555555555554</v>
      </c>
      <c r="L18" s="13"/>
    </row>
    <row r="19" spans="1:13" ht="15.75" customHeight="1">
      <c r="A19" s="331">
        <v>0.7152777777777778</v>
      </c>
      <c r="B19" s="334">
        <v>0.720138888888889</v>
      </c>
      <c r="C19" s="335">
        <v>0.7236111111111111</v>
      </c>
      <c r="D19" s="336"/>
      <c r="E19" s="335">
        <v>0.7354166666666666</v>
      </c>
      <c r="F19" s="335">
        <v>0.7368055555555556</v>
      </c>
      <c r="G19" s="335">
        <v>0.7465277777777778</v>
      </c>
      <c r="H19" s="335">
        <v>0.7555555555555555</v>
      </c>
      <c r="I19" s="338">
        <f>H19+TIME(0,4,0)</f>
        <v>0.7583333333333333</v>
      </c>
      <c r="J19" s="335">
        <v>0.7618055555555556</v>
      </c>
      <c r="K19" s="337">
        <v>0.7652777777777778</v>
      </c>
      <c r="L19" s="339"/>
      <c r="M19" s="13"/>
    </row>
    <row r="20" spans="1:13" ht="15.75" customHeight="1">
      <c r="A20" s="331">
        <v>0.7708333333333334</v>
      </c>
      <c r="B20" s="334">
        <v>0.7756944444444445</v>
      </c>
      <c r="C20" s="335">
        <v>0.7791666666666667</v>
      </c>
      <c r="D20" s="336"/>
      <c r="E20" s="335">
        <v>0.7909722222222223</v>
      </c>
      <c r="F20" s="335">
        <v>0.7923611111111111</v>
      </c>
      <c r="G20" s="335">
        <v>0.8013888888888889</v>
      </c>
      <c r="H20" s="335">
        <v>0.8104166666666667</v>
      </c>
      <c r="I20" s="338">
        <f>H20+TIME(0,4,0)</f>
        <v>0.8131944444444444</v>
      </c>
      <c r="J20" s="335">
        <v>0.8166666666666668</v>
      </c>
      <c r="K20" s="337">
        <v>0.8243055555555556</v>
      </c>
      <c r="L20" s="339"/>
      <c r="M20" s="13"/>
    </row>
    <row r="21" spans="1:13" ht="15.75" customHeight="1">
      <c r="A21" s="331">
        <v>0.8034722222222223</v>
      </c>
      <c r="B21" s="334">
        <v>0.8083333333333333</v>
      </c>
      <c r="C21" s="335">
        <v>0.8118055555555556</v>
      </c>
      <c r="D21" s="336"/>
      <c r="E21" s="335">
        <v>0.8236111111111111</v>
      </c>
      <c r="F21" s="335">
        <v>0.825</v>
      </c>
      <c r="G21" s="335">
        <v>0.8354166666666666</v>
      </c>
      <c r="H21" s="335">
        <v>0.8444444444444444</v>
      </c>
      <c r="I21" s="340">
        <f>H21+TIME(0,4,0)</f>
        <v>0.8472222222222222</v>
      </c>
      <c r="J21" s="335">
        <v>0.8506944444444445</v>
      </c>
      <c r="K21" s="337">
        <v>0.8583333333333332</v>
      </c>
      <c r="L21" s="339"/>
      <c r="M21" s="13"/>
    </row>
    <row r="22" spans="1:13" ht="15.75" customHeight="1">
      <c r="A22" s="331">
        <v>0.8597222222222222</v>
      </c>
      <c r="B22" s="334">
        <v>0.8645833333333333</v>
      </c>
      <c r="C22" s="335">
        <v>0.8680555555555555</v>
      </c>
      <c r="D22" s="336"/>
      <c r="E22" s="335">
        <v>0.879861111111111</v>
      </c>
      <c r="F22" s="335">
        <v>0.88125</v>
      </c>
      <c r="G22" s="335">
        <v>0.8895833333333332</v>
      </c>
      <c r="H22" s="335">
        <v>0.8979166666666667</v>
      </c>
      <c r="I22" s="340">
        <v>0.9</v>
      </c>
      <c r="J22" s="335">
        <v>0.9020833333333332</v>
      </c>
      <c r="K22" s="337">
        <v>0.90625</v>
      </c>
      <c r="L22" s="339"/>
      <c r="M22" s="13"/>
    </row>
    <row r="23" spans="1:13" ht="15.75" customHeight="1">
      <c r="A23" s="331">
        <v>0.907638888888889</v>
      </c>
      <c r="B23" s="331">
        <v>0.9125</v>
      </c>
      <c r="C23" s="336">
        <v>0.9159722222222223</v>
      </c>
      <c r="D23" s="336"/>
      <c r="E23" s="336">
        <v>0.925</v>
      </c>
      <c r="F23" s="336">
        <v>0.9263888888888889</v>
      </c>
      <c r="G23" s="336">
        <v>0.9354166666666667</v>
      </c>
      <c r="H23" s="336">
        <v>0.9444444444444444</v>
      </c>
      <c r="I23" s="341"/>
      <c r="J23" s="342"/>
      <c r="K23" s="342"/>
      <c r="L23" s="339"/>
      <c r="M23" s="13"/>
    </row>
    <row r="24" spans="1:13" ht="15.75" customHeight="1">
      <c r="A24" s="343"/>
      <c r="B24" s="344"/>
      <c r="C24" s="345"/>
      <c r="D24" s="345"/>
      <c r="E24" s="345"/>
      <c r="F24" s="345"/>
      <c r="G24" s="345"/>
      <c r="H24" s="345"/>
      <c r="I24" s="346"/>
      <c r="J24" s="347"/>
      <c r="K24" s="347"/>
      <c r="L24" s="339"/>
      <c r="M24" s="13"/>
    </row>
    <row r="25" spans="1:13" ht="15.75" customHeight="1">
      <c r="A25" s="348"/>
      <c r="B25" s="349" t="s">
        <v>178</v>
      </c>
      <c r="C25" s="348"/>
      <c r="D25" s="348"/>
      <c r="E25" s="348"/>
      <c r="F25" s="348"/>
      <c r="G25" s="348"/>
      <c r="H25" s="350"/>
      <c r="I25" s="350"/>
      <c r="L25" s="339"/>
      <c r="M25" s="13"/>
    </row>
    <row r="26" spans="1:13" ht="15.75" customHeight="1">
      <c r="A26" s="351"/>
      <c r="B26" s="349" t="s">
        <v>179</v>
      </c>
      <c r="C26" s="352"/>
      <c r="D26" s="133"/>
      <c r="E26" s="353"/>
      <c r="F26" s="353"/>
      <c r="G26" s="353"/>
      <c r="L26" s="354"/>
      <c r="M26" s="13"/>
    </row>
    <row r="27" spans="3:12" ht="15.75" customHeight="1">
      <c r="C27" s="350"/>
      <c r="E27" s="329"/>
      <c r="F27" s="329"/>
      <c r="G27" s="329"/>
      <c r="L27" s="15"/>
    </row>
    <row r="28" ht="15.75" customHeight="1">
      <c r="L28" s="13"/>
    </row>
    <row r="29" ht="15.75" customHeight="1">
      <c r="L29" s="13"/>
    </row>
    <row r="30" ht="15.75" customHeight="1">
      <c r="L30" s="13"/>
    </row>
    <row r="31" ht="15.75" customHeight="1">
      <c r="L31" s="13"/>
    </row>
    <row r="32" ht="15.75" customHeight="1">
      <c r="L32" s="13"/>
    </row>
    <row r="33" ht="15.75" customHeight="1">
      <c r="L33" s="13"/>
    </row>
    <row r="34" ht="15.75" customHeight="1">
      <c r="L34" s="13"/>
    </row>
  </sheetData>
  <mergeCells count="15">
    <mergeCell ref="I9:I10"/>
    <mergeCell ref="J9:J10"/>
    <mergeCell ref="K9:K10"/>
    <mergeCell ref="E9:E10"/>
    <mergeCell ref="F9:F10"/>
    <mergeCell ref="G9:G10"/>
    <mergeCell ref="H9:H10"/>
    <mergeCell ref="A9:A10"/>
    <mergeCell ref="B9:B10"/>
    <mergeCell ref="C9:C10"/>
    <mergeCell ref="D9:D10"/>
    <mergeCell ref="A1:K1"/>
    <mergeCell ref="A2:K2"/>
    <mergeCell ref="A3:K3"/>
    <mergeCell ref="B5:K8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9">
      <selection activeCell="D8" sqref="D8"/>
    </sheetView>
  </sheetViews>
  <sheetFormatPr defaultColWidth="9.140625" defaultRowHeight="12.75"/>
  <cols>
    <col min="1" max="1" width="11.8515625" style="1" customWidth="1"/>
    <col min="2" max="2" width="17.421875" style="1" customWidth="1"/>
    <col min="3" max="3" width="16.28125" style="1" customWidth="1"/>
    <col min="4" max="4" width="17.00390625" style="1" customWidth="1"/>
    <col min="5" max="5" width="17.140625" style="1" customWidth="1"/>
    <col min="6" max="6" width="17.7109375" style="1" customWidth="1"/>
    <col min="7" max="7" width="15.00390625" style="1" customWidth="1"/>
    <col min="8" max="8" width="14.28125" style="1" customWidth="1"/>
    <col min="9" max="9" width="14.57421875" style="1" customWidth="1"/>
    <col min="10" max="10" width="16.00390625" style="1" customWidth="1"/>
    <col min="11" max="11" width="14.421875" style="1" customWidth="1"/>
    <col min="12" max="12" width="15.57421875" style="1" customWidth="1"/>
    <col min="13" max="13" width="12.00390625" style="1" customWidth="1"/>
  </cols>
  <sheetData>
    <row r="1" spans="6:11" ht="21" customHeight="1">
      <c r="F1" s="674" t="s">
        <v>180</v>
      </c>
      <c r="G1" s="674"/>
      <c r="H1" s="674"/>
      <c r="I1" s="355"/>
      <c r="J1" s="355"/>
      <c r="K1" s="355"/>
    </row>
    <row r="2" spans="6:11" ht="15.75">
      <c r="F2" s="706" t="s">
        <v>181</v>
      </c>
      <c r="G2" s="706"/>
      <c r="H2" s="706"/>
      <c r="I2" s="356"/>
      <c r="J2" s="356"/>
      <c r="K2" s="356"/>
    </row>
    <row r="3" spans="6:11" ht="15.75">
      <c r="F3" s="707" t="s">
        <v>61</v>
      </c>
      <c r="G3" s="707"/>
      <c r="H3" s="707"/>
      <c r="I3" s="357"/>
      <c r="J3" s="357"/>
      <c r="K3" s="357"/>
    </row>
    <row r="4" spans="2:11" ht="15.75">
      <c r="B4" s="46" t="s">
        <v>20</v>
      </c>
      <c r="C4" s="46"/>
      <c r="D4" s="46"/>
      <c r="E4" s="46"/>
      <c r="F4" s="119"/>
      <c r="G4" s="119"/>
      <c r="H4" s="119"/>
      <c r="I4" s="119"/>
      <c r="J4" s="119"/>
      <c r="K4" s="119"/>
    </row>
    <row r="5" spans="2:12" ht="15.75">
      <c r="B5" s="46"/>
      <c r="C5" s="594" t="s">
        <v>182</v>
      </c>
      <c r="D5" s="594"/>
      <c r="E5" s="595"/>
      <c r="F5" s="595"/>
      <c r="G5" s="595"/>
      <c r="H5" s="595"/>
      <c r="I5" s="595"/>
      <c r="J5" s="595"/>
      <c r="K5" s="595"/>
      <c r="L5" s="595"/>
    </row>
    <row r="6" spans="2:12" ht="15.75">
      <c r="B6" s="46"/>
      <c r="C6" s="595"/>
      <c r="D6" s="595"/>
      <c r="E6" s="595"/>
      <c r="F6" s="595"/>
      <c r="G6" s="595"/>
      <c r="H6" s="595"/>
      <c r="I6" s="595"/>
      <c r="J6" s="595"/>
      <c r="K6" s="595"/>
      <c r="L6" s="595"/>
    </row>
    <row r="7" spans="2:12" ht="16.5" thickBot="1">
      <c r="B7" s="46"/>
      <c r="C7" s="596"/>
      <c r="D7" s="596"/>
      <c r="E7" s="596"/>
      <c r="F7" s="596"/>
      <c r="G7" s="596"/>
      <c r="H7" s="596"/>
      <c r="I7" s="596"/>
      <c r="J7" s="596"/>
      <c r="K7" s="596"/>
      <c r="L7" s="596"/>
    </row>
    <row r="8" spans="1:17" ht="63.75" customHeight="1" thickBot="1">
      <c r="A8" s="358" t="s">
        <v>183</v>
      </c>
      <c r="B8" s="359" t="s">
        <v>184</v>
      </c>
      <c r="C8" s="360" t="s">
        <v>185</v>
      </c>
      <c r="D8" s="360" t="s">
        <v>175</v>
      </c>
      <c r="E8" s="361" t="s">
        <v>39</v>
      </c>
      <c r="F8" s="361" t="s">
        <v>186</v>
      </c>
      <c r="G8" s="361" t="s">
        <v>187</v>
      </c>
      <c r="H8" s="361" t="s">
        <v>188</v>
      </c>
      <c r="I8" s="361" t="s">
        <v>189</v>
      </c>
      <c r="J8" s="361" t="s">
        <v>152</v>
      </c>
      <c r="K8" s="361" t="s">
        <v>190</v>
      </c>
      <c r="L8" s="361" t="s">
        <v>191</v>
      </c>
      <c r="M8" s="359" t="s">
        <v>27</v>
      </c>
      <c r="N8" s="362" t="s">
        <v>192</v>
      </c>
      <c r="O8" s="141"/>
      <c r="P8" s="141"/>
      <c r="Q8" s="141"/>
    </row>
    <row r="9" spans="1:17" ht="15">
      <c r="A9" s="363"/>
      <c r="B9" s="363"/>
      <c r="C9" s="363"/>
      <c r="D9" s="363"/>
      <c r="E9" s="363"/>
      <c r="F9" s="363"/>
      <c r="G9" s="363"/>
      <c r="H9" s="364">
        <v>0.2673611111111111</v>
      </c>
      <c r="I9" s="365">
        <v>0.26944444444444443</v>
      </c>
      <c r="J9" s="365">
        <v>0.27291666666666664</v>
      </c>
      <c r="K9" s="365">
        <v>0.275</v>
      </c>
      <c r="L9" s="365">
        <v>0.2770833333333333</v>
      </c>
      <c r="M9" s="365">
        <v>0.2868055555555555</v>
      </c>
      <c r="N9" s="366"/>
      <c r="O9" s="367"/>
      <c r="P9" s="367"/>
      <c r="Q9" s="141"/>
    </row>
    <row r="10" spans="1:17" ht="15">
      <c r="A10" s="364"/>
      <c r="B10" s="364">
        <v>0.25972222222222224</v>
      </c>
      <c r="C10" s="365">
        <v>0.2652777777777778</v>
      </c>
      <c r="D10" s="365">
        <v>0.2708333333333333</v>
      </c>
      <c r="E10" s="365">
        <v>0.2743055555555555</v>
      </c>
      <c r="F10" s="365">
        <v>0.27638888888888885</v>
      </c>
      <c r="G10" s="365">
        <v>0.2791666666666666</v>
      </c>
      <c r="H10" s="365">
        <v>0.29027777777777775</v>
      </c>
      <c r="I10" s="365">
        <v>0.29236111111111107</v>
      </c>
      <c r="J10" s="365">
        <v>0.2958333333333333</v>
      </c>
      <c r="K10" s="365">
        <v>0.2979166666666666</v>
      </c>
      <c r="L10" s="365">
        <v>0.3</v>
      </c>
      <c r="M10" s="365">
        <v>0.3097222222222221</v>
      </c>
      <c r="N10" s="366"/>
      <c r="O10" s="368"/>
      <c r="P10" s="368"/>
      <c r="Q10" s="141"/>
    </row>
    <row r="11" spans="1:17" ht="15">
      <c r="A11" s="365"/>
      <c r="B11" s="364">
        <v>0.2902777777777778</v>
      </c>
      <c r="C11" s="365">
        <v>0.29583333333333334</v>
      </c>
      <c r="D11" s="365">
        <v>0.3013888888888889</v>
      </c>
      <c r="E11" s="365">
        <v>0.3048611111111111</v>
      </c>
      <c r="F11" s="365">
        <v>0.3069444444444444</v>
      </c>
      <c r="G11" s="365">
        <v>0.3097222222222222</v>
      </c>
      <c r="H11" s="365">
        <v>0.3208333333333333</v>
      </c>
      <c r="I11" s="365">
        <v>0.32291666666666663</v>
      </c>
      <c r="J11" s="365">
        <v>0.32638888888888884</v>
      </c>
      <c r="K11" s="365">
        <v>0.32847222222222217</v>
      </c>
      <c r="L11" s="365">
        <v>0.3305555555555555</v>
      </c>
      <c r="M11" s="365">
        <v>0.3402777777777777</v>
      </c>
      <c r="N11" s="366"/>
      <c r="O11" s="368"/>
      <c r="P11" s="368"/>
      <c r="Q11" s="141"/>
    </row>
    <row r="12" spans="1:17" ht="15">
      <c r="A12" s="365"/>
      <c r="B12" s="364">
        <v>0.3111111111111111</v>
      </c>
      <c r="C12" s="365">
        <v>0.31666666666666665</v>
      </c>
      <c r="D12" s="365">
        <v>0.3222222222222222</v>
      </c>
      <c r="E12" s="365">
        <v>0.3256944444444444</v>
      </c>
      <c r="F12" s="365">
        <v>0.3277777777777777</v>
      </c>
      <c r="G12" s="365">
        <v>0.3305555555555555</v>
      </c>
      <c r="H12" s="365">
        <v>0.3416666666666666</v>
      </c>
      <c r="I12" s="365">
        <v>0.34375</v>
      </c>
      <c r="J12" s="365">
        <v>0.34722222222222215</v>
      </c>
      <c r="K12" s="365">
        <v>0.3493055555555555</v>
      </c>
      <c r="L12" s="365">
        <v>0.3513888888888888</v>
      </c>
      <c r="M12" s="365">
        <v>0.361111111111111</v>
      </c>
      <c r="N12" s="366"/>
      <c r="O12" s="368"/>
      <c r="P12" s="368"/>
      <c r="Q12" s="141"/>
    </row>
    <row r="13" spans="1:17" ht="15">
      <c r="A13" s="365"/>
      <c r="B13" s="364">
        <v>0.33125</v>
      </c>
      <c r="C13" s="365">
        <v>0.3368055555555555</v>
      </c>
      <c r="D13" s="365">
        <v>0.34236111111111106</v>
      </c>
      <c r="E13" s="365">
        <v>0.34583333333333327</v>
      </c>
      <c r="F13" s="365">
        <v>0.3479166666666666</v>
      </c>
      <c r="G13" s="365">
        <v>0.35069444444444436</v>
      </c>
      <c r="H13" s="365">
        <v>0.3618055555555555</v>
      </c>
      <c r="I13" s="365">
        <v>0.3638888888888888</v>
      </c>
      <c r="J13" s="365">
        <v>0.367361111111111</v>
      </c>
      <c r="K13" s="365">
        <v>0.36944444444444435</v>
      </c>
      <c r="L13" s="365">
        <v>0.3715277777777777</v>
      </c>
      <c r="M13" s="113">
        <f>N13-TIME(0,3,0)</f>
        <v>0.3805555555555554</v>
      </c>
      <c r="N13" s="365">
        <v>0.38263888888888875</v>
      </c>
      <c r="O13" s="368"/>
      <c r="P13" s="368"/>
      <c r="Q13" s="141"/>
    </row>
    <row r="14" spans="1:17" ht="15">
      <c r="A14" s="365"/>
      <c r="B14" s="364">
        <v>0.3458333333333334</v>
      </c>
      <c r="C14" s="365">
        <v>0.3513888888888889</v>
      </c>
      <c r="D14" s="365">
        <v>0.35694444444444445</v>
      </c>
      <c r="E14" s="365">
        <v>0.36041666666666666</v>
      </c>
      <c r="F14" s="365">
        <v>0.3625</v>
      </c>
      <c r="G14" s="365">
        <v>0.36527777777777776</v>
      </c>
      <c r="H14" s="365">
        <v>0.3763888888888889</v>
      </c>
      <c r="I14" s="365">
        <v>0.3784722222222222</v>
      </c>
      <c r="J14" s="365">
        <v>0.3819444444444444</v>
      </c>
      <c r="K14" s="365">
        <v>0.38402777777777775</v>
      </c>
      <c r="L14" s="365">
        <v>0.38611111111111107</v>
      </c>
      <c r="M14" s="113">
        <f aca="true" t="shared" si="0" ref="M14:M34">N14-TIME(0,3,0)</f>
        <v>0.3951388888888888</v>
      </c>
      <c r="N14" s="365">
        <v>0.39722222222222214</v>
      </c>
      <c r="O14" s="368"/>
      <c r="P14" s="368"/>
      <c r="Q14" s="141"/>
    </row>
    <row r="15" spans="1:17" ht="15">
      <c r="A15" s="365"/>
      <c r="B15" s="364">
        <v>0.3659722222222222</v>
      </c>
      <c r="C15" s="365">
        <v>0.37152777777777773</v>
      </c>
      <c r="D15" s="365">
        <v>0.37708333333333327</v>
      </c>
      <c r="E15" s="365">
        <v>0.3805555555555555</v>
      </c>
      <c r="F15" s="365">
        <v>0.3826388888888888</v>
      </c>
      <c r="G15" s="365">
        <v>0.3854166666666666</v>
      </c>
      <c r="H15" s="365">
        <v>0.3965277777777777</v>
      </c>
      <c r="I15" s="365">
        <v>0.398611111111111</v>
      </c>
      <c r="J15" s="365">
        <v>0.40208333333333324</v>
      </c>
      <c r="K15" s="365">
        <v>0.40416666666666656</v>
      </c>
      <c r="L15" s="365">
        <v>0.40625</v>
      </c>
      <c r="M15" s="113">
        <f t="shared" si="0"/>
        <v>0.41527777777777763</v>
      </c>
      <c r="N15" s="365">
        <v>0.41736111111111096</v>
      </c>
      <c r="O15" s="368"/>
      <c r="P15" s="368"/>
      <c r="Q15" s="141"/>
    </row>
    <row r="16" spans="1:17" ht="15" customHeight="1">
      <c r="A16" s="365">
        <v>0.3833333333333333</v>
      </c>
      <c r="B16" s="364">
        <v>0.38541666666666663</v>
      </c>
      <c r="C16" s="365">
        <v>0.39097222222222217</v>
      </c>
      <c r="D16" s="365">
        <v>0.3965277777777777</v>
      </c>
      <c r="E16" s="365">
        <v>0.4</v>
      </c>
      <c r="F16" s="365">
        <v>0.40208333333333324</v>
      </c>
      <c r="G16" s="365">
        <v>0.404861111111111</v>
      </c>
      <c r="H16" s="365">
        <v>0.41597222222222213</v>
      </c>
      <c r="I16" s="365">
        <v>0.41805555555555546</v>
      </c>
      <c r="J16" s="365">
        <v>0.42152777777777767</v>
      </c>
      <c r="K16" s="365">
        <v>0.423611111111111</v>
      </c>
      <c r="L16" s="365">
        <v>0.4256944444444443</v>
      </c>
      <c r="M16" s="113">
        <f t="shared" si="0"/>
        <v>0.43472222222222207</v>
      </c>
      <c r="N16" s="365">
        <v>0.4368055555555554</v>
      </c>
      <c r="O16" s="368"/>
      <c r="P16" s="368"/>
      <c r="Q16" s="141"/>
    </row>
    <row r="17" spans="1:17" ht="15">
      <c r="A17" s="365">
        <v>0.3958333333333333</v>
      </c>
      <c r="B17" s="364">
        <v>0.39791666666666664</v>
      </c>
      <c r="C17" s="365">
        <v>0.4034722222222222</v>
      </c>
      <c r="D17" s="365">
        <v>0.4090277777777777</v>
      </c>
      <c r="E17" s="365">
        <v>0.4125</v>
      </c>
      <c r="F17" s="365">
        <v>0.41458333333333325</v>
      </c>
      <c r="G17" s="365">
        <v>0.417361111111111</v>
      </c>
      <c r="H17" s="365">
        <v>0.42847222222222214</v>
      </c>
      <c r="I17" s="365">
        <v>0.43055555555555547</v>
      </c>
      <c r="J17" s="365">
        <v>0.4340277777777777</v>
      </c>
      <c r="K17" s="365">
        <v>0.436111111111111</v>
      </c>
      <c r="L17" s="365">
        <v>0.43819444444444433</v>
      </c>
      <c r="M17" s="113">
        <f t="shared" si="0"/>
        <v>0.4472222222222221</v>
      </c>
      <c r="N17" s="365">
        <v>0.4493055555555554</v>
      </c>
      <c r="O17" s="368"/>
      <c r="P17" s="369"/>
      <c r="Q17" s="141"/>
    </row>
    <row r="18" spans="1:17" ht="15">
      <c r="A18" s="365">
        <v>0.4145833333333333</v>
      </c>
      <c r="B18" s="364">
        <v>0.41666666666666663</v>
      </c>
      <c r="C18" s="365">
        <v>0.42222222222222217</v>
      </c>
      <c r="D18" s="365">
        <v>0.4277777777777777</v>
      </c>
      <c r="E18" s="365">
        <v>0.43125</v>
      </c>
      <c r="F18" s="365">
        <v>0.43333333333333324</v>
      </c>
      <c r="G18" s="365">
        <v>0.436111111111111</v>
      </c>
      <c r="H18" s="365">
        <v>0.44722222222222213</v>
      </c>
      <c r="I18" s="365">
        <v>0.44930555555555546</v>
      </c>
      <c r="J18" s="365">
        <v>0.45277777777777767</v>
      </c>
      <c r="K18" s="365">
        <v>0.454861111111111</v>
      </c>
      <c r="L18" s="365">
        <v>0.4569444444444443</v>
      </c>
      <c r="M18" s="113">
        <f t="shared" si="0"/>
        <v>0.46597222222222207</v>
      </c>
      <c r="N18" s="365">
        <v>0.4680555555555554</v>
      </c>
      <c r="O18" s="368"/>
      <c r="P18" s="369"/>
      <c r="Q18" s="141"/>
    </row>
    <row r="19" spans="1:17" ht="15.75">
      <c r="A19" s="365">
        <v>0.4368055555555555</v>
      </c>
      <c r="B19" s="364">
        <v>0.43888888888888883</v>
      </c>
      <c r="C19" s="365">
        <v>0.44444444444444436</v>
      </c>
      <c r="D19" s="365">
        <v>0.45</v>
      </c>
      <c r="E19" s="365">
        <v>0.4534722222222221</v>
      </c>
      <c r="F19" s="365">
        <v>0.45555555555555544</v>
      </c>
      <c r="G19" s="365">
        <v>0.4583333333333332</v>
      </c>
      <c r="H19" s="365">
        <v>0.46944444444444433</v>
      </c>
      <c r="I19" s="365">
        <v>0.47152777777777766</v>
      </c>
      <c r="J19" s="365">
        <v>0.475</v>
      </c>
      <c r="K19" s="365">
        <v>0.4770833333333332</v>
      </c>
      <c r="L19" s="365">
        <v>0.4791666666666665</v>
      </c>
      <c r="M19" s="113">
        <f t="shared" si="0"/>
        <v>0.48819444444444426</v>
      </c>
      <c r="N19" s="365">
        <v>0.4902777777777776</v>
      </c>
      <c r="O19" s="370"/>
      <c r="P19" s="371"/>
      <c r="Q19" s="141"/>
    </row>
    <row r="20" spans="1:17" ht="15.75">
      <c r="A20" s="365">
        <v>0.45069444444444445</v>
      </c>
      <c r="B20" s="364">
        <v>0.4527777777777778</v>
      </c>
      <c r="C20" s="365">
        <v>0.4583333333333333</v>
      </c>
      <c r="D20" s="365">
        <v>0.46388888888888885</v>
      </c>
      <c r="E20" s="365">
        <v>0.46736111111111106</v>
      </c>
      <c r="F20" s="365">
        <v>0.4694444444444444</v>
      </c>
      <c r="G20" s="365">
        <v>0.47222222222222215</v>
      </c>
      <c r="H20" s="365">
        <v>0.4833333333333333</v>
      </c>
      <c r="I20" s="365">
        <v>0.4854166666666666</v>
      </c>
      <c r="J20" s="365">
        <v>0.4888888888888888</v>
      </c>
      <c r="K20" s="365">
        <v>0.49097222222222214</v>
      </c>
      <c r="L20" s="365">
        <v>0.49305555555555547</v>
      </c>
      <c r="M20" s="113">
        <f t="shared" si="0"/>
        <v>0.5020833333333332</v>
      </c>
      <c r="N20" s="365">
        <v>0.5041666666666665</v>
      </c>
      <c r="O20" s="370"/>
      <c r="P20" s="371"/>
      <c r="Q20" s="141"/>
    </row>
    <row r="21" spans="1:17" ht="15">
      <c r="A21" s="365">
        <v>0.4618055555555556</v>
      </c>
      <c r="B21" s="364">
        <v>0.4638888888888889</v>
      </c>
      <c r="C21" s="365">
        <v>0.46944444444444444</v>
      </c>
      <c r="D21" s="365">
        <v>0.475</v>
      </c>
      <c r="E21" s="365">
        <v>0.4784722222222222</v>
      </c>
      <c r="F21" s="365">
        <v>0.4805555555555555</v>
      </c>
      <c r="G21" s="365">
        <v>0.4840277777777777</v>
      </c>
      <c r="H21" s="365">
        <v>0.49513888888888885</v>
      </c>
      <c r="I21" s="365">
        <v>0.4979166666666666</v>
      </c>
      <c r="J21" s="365">
        <v>0.5020833333333333</v>
      </c>
      <c r="K21" s="365">
        <v>0.5041666666666667</v>
      </c>
      <c r="L21" s="365">
        <v>0.50625</v>
      </c>
      <c r="M21" s="113">
        <f t="shared" si="0"/>
        <v>0.5152777777777777</v>
      </c>
      <c r="N21" s="365">
        <v>0.517361111111111</v>
      </c>
      <c r="O21" s="368"/>
      <c r="P21" s="368"/>
      <c r="Q21" s="141"/>
    </row>
    <row r="22" spans="1:17" ht="15">
      <c r="A22" s="365">
        <v>0.47222222222222227</v>
      </c>
      <c r="B22" s="364">
        <v>0.4743055555555556</v>
      </c>
      <c r="C22" s="365">
        <v>0.4798611111111111</v>
      </c>
      <c r="D22" s="365">
        <v>0.48541666666666666</v>
      </c>
      <c r="E22" s="365">
        <v>0.4888888888888889</v>
      </c>
      <c r="F22" s="365">
        <v>0.4909722222222222</v>
      </c>
      <c r="G22" s="365">
        <v>0.49375</v>
      </c>
      <c r="H22" s="365">
        <v>0.5048611111111111</v>
      </c>
      <c r="I22" s="365">
        <v>0.5069444444444444</v>
      </c>
      <c r="J22" s="365">
        <v>0.5104166666666666</v>
      </c>
      <c r="K22" s="365">
        <v>0.5125</v>
      </c>
      <c r="L22" s="365">
        <v>0.5145833333333333</v>
      </c>
      <c r="M22" s="113">
        <f t="shared" si="0"/>
        <v>0.523611111111111</v>
      </c>
      <c r="N22" s="365">
        <v>0.5256944444444444</v>
      </c>
      <c r="O22" s="368"/>
      <c r="P22" s="369"/>
      <c r="Q22" s="141"/>
    </row>
    <row r="23" spans="1:17" ht="15">
      <c r="A23" s="365">
        <v>0.4875</v>
      </c>
      <c r="B23" s="364">
        <v>0.4895833333333333</v>
      </c>
      <c r="C23" s="365">
        <v>0.49513888888888885</v>
      </c>
      <c r="D23" s="365">
        <v>0.5006944444444444</v>
      </c>
      <c r="E23" s="365">
        <v>0.5041666666666667</v>
      </c>
      <c r="F23" s="365">
        <v>0.50625</v>
      </c>
      <c r="G23" s="365">
        <v>0.5090277777777777</v>
      </c>
      <c r="H23" s="365">
        <v>0.5201388888888888</v>
      </c>
      <c r="I23" s="365">
        <v>0.5222222222222221</v>
      </c>
      <c r="J23" s="365">
        <v>0.5256944444444444</v>
      </c>
      <c r="K23" s="365">
        <v>0.5277777777777777</v>
      </c>
      <c r="L23" s="365">
        <v>0.529861111111111</v>
      </c>
      <c r="M23" s="113">
        <f t="shared" si="0"/>
        <v>0.5388888888888888</v>
      </c>
      <c r="N23" s="365">
        <v>0.5409722222222221</v>
      </c>
      <c r="O23" s="367"/>
      <c r="P23" s="367"/>
      <c r="Q23" s="141"/>
    </row>
    <row r="24" spans="1:17" ht="15">
      <c r="A24" s="365">
        <v>0.5055555555555555</v>
      </c>
      <c r="B24" s="364">
        <v>0.5076388888888889</v>
      </c>
      <c r="C24" s="365">
        <v>0.5131944444444444</v>
      </c>
      <c r="D24" s="365">
        <v>0.51875</v>
      </c>
      <c r="E24" s="365">
        <v>0.5222222222222221</v>
      </c>
      <c r="F24" s="365">
        <v>0.5243055555555555</v>
      </c>
      <c r="G24" s="365">
        <v>0.5270833333333332</v>
      </c>
      <c r="H24" s="365">
        <v>0.5381944444444443</v>
      </c>
      <c r="I24" s="365">
        <v>0.5402777777777776</v>
      </c>
      <c r="J24" s="365">
        <v>0.54375</v>
      </c>
      <c r="K24" s="365">
        <v>0.5458333333333332</v>
      </c>
      <c r="L24" s="365">
        <v>0.5479166666666665</v>
      </c>
      <c r="M24" s="113">
        <f t="shared" si="0"/>
        <v>0.5569444444444442</v>
      </c>
      <c r="N24" s="365">
        <v>0.5590277777777776</v>
      </c>
      <c r="O24" s="368"/>
      <c r="P24" s="368"/>
      <c r="Q24" s="141"/>
    </row>
    <row r="25" spans="1:17" ht="15">
      <c r="A25" s="365">
        <v>0.5215277777777778</v>
      </c>
      <c r="B25" s="364">
        <v>0.5236111111111111</v>
      </c>
      <c r="C25" s="365">
        <v>0.5291666666666667</v>
      </c>
      <c r="D25" s="365">
        <v>0.5347222222222222</v>
      </c>
      <c r="E25" s="365">
        <v>0.5381944444444444</v>
      </c>
      <c r="F25" s="365">
        <v>0.5402777777777777</v>
      </c>
      <c r="G25" s="365">
        <v>0.5430555555555555</v>
      </c>
      <c r="H25" s="365">
        <v>0.5541666666666666</v>
      </c>
      <c r="I25" s="365">
        <v>0.55625</v>
      </c>
      <c r="J25" s="365">
        <v>0.5597222222222221</v>
      </c>
      <c r="K25" s="365">
        <v>0.5618055555555554</v>
      </c>
      <c r="L25" s="365">
        <v>0.5638888888888888</v>
      </c>
      <c r="M25" s="113">
        <f t="shared" si="0"/>
        <v>0.5729166666666666</v>
      </c>
      <c r="N25" s="365">
        <v>0.575</v>
      </c>
      <c r="O25" s="318"/>
      <c r="P25" s="141"/>
      <c r="Q25" s="141"/>
    </row>
    <row r="26" spans="1:17" ht="15">
      <c r="A26" s="365">
        <v>0.5361111111111111</v>
      </c>
      <c r="B26" s="364">
        <v>0.5381944444444444</v>
      </c>
      <c r="C26" s="365">
        <v>0.54375</v>
      </c>
      <c r="D26" s="365">
        <v>0.5493055555555555</v>
      </c>
      <c r="E26" s="365">
        <v>0.5527777777777777</v>
      </c>
      <c r="F26" s="365">
        <v>0.554861111111111</v>
      </c>
      <c r="G26" s="365">
        <v>0.5576388888888888</v>
      </c>
      <c r="H26" s="365">
        <v>0.56875</v>
      </c>
      <c r="I26" s="365">
        <v>0.5708333333333332</v>
      </c>
      <c r="J26" s="365">
        <v>0.5743055555555554</v>
      </c>
      <c r="K26" s="365">
        <v>0.5763888888888887</v>
      </c>
      <c r="L26" s="365">
        <v>0.578472222222222</v>
      </c>
      <c r="M26" s="113">
        <f t="shared" si="0"/>
        <v>0.5874999999999998</v>
      </c>
      <c r="N26" s="365">
        <v>0.5895833333333331</v>
      </c>
      <c r="O26" s="318"/>
      <c r="P26" s="141"/>
      <c r="Q26" s="141"/>
    </row>
    <row r="27" spans="1:15" ht="15">
      <c r="A27" s="365">
        <v>0.5513888888888888</v>
      </c>
      <c r="B27" s="364">
        <v>0.5534722222222221</v>
      </c>
      <c r="C27" s="365">
        <v>0.5590277777777777</v>
      </c>
      <c r="D27" s="365">
        <v>0.5645833333333332</v>
      </c>
      <c r="E27" s="365">
        <v>0.5680555555555554</v>
      </c>
      <c r="F27" s="365">
        <v>0.5701388888888888</v>
      </c>
      <c r="G27" s="365">
        <v>0.5729166666666665</v>
      </c>
      <c r="H27" s="365">
        <v>0.5840277777777776</v>
      </c>
      <c r="I27" s="365">
        <v>0.5861111111111109</v>
      </c>
      <c r="J27" s="365">
        <v>0.5895833333333331</v>
      </c>
      <c r="K27" s="365">
        <v>0.5916666666666665</v>
      </c>
      <c r="L27" s="365">
        <v>0.59375</v>
      </c>
      <c r="M27" s="113">
        <f t="shared" si="0"/>
        <v>0.6027777777777775</v>
      </c>
      <c r="N27" s="365">
        <v>0.6048611111111108</v>
      </c>
      <c r="O27" s="322"/>
    </row>
    <row r="28" spans="1:15" ht="15">
      <c r="A28" s="365">
        <v>0.5694444444444444</v>
      </c>
      <c r="B28" s="364">
        <v>0.5715277777777777</v>
      </c>
      <c r="C28" s="365">
        <v>0.5770833333333333</v>
      </c>
      <c r="D28" s="365">
        <v>0.5826388888888888</v>
      </c>
      <c r="E28" s="365">
        <v>0.586111111111111</v>
      </c>
      <c r="F28" s="365">
        <v>0.5881944444444444</v>
      </c>
      <c r="G28" s="365">
        <v>0.5909722222222221</v>
      </c>
      <c r="H28" s="365">
        <v>0.6020833333333332</v>
      </c>
      <c r="I28" s="365">
        <v>0.6041666666666665</v>
      </c>
      <c r="J28" s="365">
        <v>0.60625</v>
      </c>
      <c r="K28" s="365">
        <v>0.6083333333333332</v>
      </c>
      <c r="L28" s="365">
        <v>0.6104166666666665</v>
      </c>
      <c r="M28" s="113">
        <f t="shared" si="0"/>
        <v>0.6194444444444442</v>
      </c>
      <c r="N28" s="365">
        <v>0.6215277777777776</v>
      </c>
      <c r="O28" s="322"/>
    </row>
    <row r="29" spans="1:15" ht="15">
      <c r="A29" s="365">
        <v>0.579861111111111</v>
      </c>
      <c r="B29" s="364">
        <v>0.5819444444444444</v>
      </c>
      <c r="C29" s="365">
        <v>0.5875</v>
      </c>
      <c r="D29" s="365">
        <v>0.5930555555555554</v>
      </c>
      <c r="E29" s="365">
        <v>0.5965277777777777</v>
      </c>
      <c r="F29" s="365">
        <v>0.598611111111111</v>
      </c>
      <c r="G29" s="365">
        <v>0.6013888888888888</v>
      </c>
      <c r="H29" s="365">
        <v>0.6125</v>
      </c>
      <c r="I29" s="365">
        <v>0.6145833333333331</v>
      </c>
      <c r="J29" s="365">
        <v>0.6180555555555554</v>
      </c>
      <c r="K29" s="365">
        <v>0.6201388888888887</v>
      </c>
      <c r="L29" s="365">
        <v>0.622222222222222</v>
      </c>
      <c r="M29" s="113">
        <f t="shared" si="0"/>
        <v>0.6312499999999998</v>
      </c>
      <c r="N29" s="365">
        <v>0.6333333333333331</v>
      </c>
      <c r="O29" s="322"/>
    </row>
    <row r="30" spans="1:15" ht="15">
      <c r="A30" s="365">
        <v>0.597222222222222</v>
      </c>
      <c r="B30" s="364">
        <v>0.5993055555555553</v>
      </c>
      <c r="C30" s="365">
        <v>0.6048611111111108</v>
      </c>
      <c r="D30" s="365">
        <v>0.6104166666666664</v>
      </c>
      <c r="E30" s="365">
        <v>0.6138888888888886</v>
      </c>
      <c r="F30" s="365">
        <v>0.6159722222222219</v>
      </c>
      <c r="G30" s="365">
        <v>0.61875</v>
      </c>
      <c r="H30" s="365">
        <v>0.6298611111111108</v>
      </c>
      <c r="I30" s="365">
        <v>0.6319444444444441</v>
      </c>
      <c r="J30" s="365">
        <v>0.6354166666666663</v>
      </c>
      <c r="K30" s="365">
        <v>0.6375</v>
      </c>
      <c r="L30" s="365">
        <v>0.639583333333333</v>
      </c>
      <c r="M30" s="113">
        <f t="shared" si="0"/>
        <v>0.6486111111111107</v>
      </c>
      <c r="N30" s="365">
        <v>0.650694444444444</v>
      </c>
      <c r="O30" s="322"/>
    </row>
    <row r="31" spans="1:15" ht="15">
      <c r="A31" s="365">
        <v>0.6125</v>
      </c>
      <c r="B31" s="364">
        <v>0.6145833333333333</v>
      </c>
      <c r="C31" s="365">
        <v>0.6201388888888888</v>
      </c>
      <c r="D31" s="365">
        <v>0.6256944444444443</v>
      </c>
      <c r="E31" s="365">
        <v>0.6291666666666665</v>
      </c>
      <c r="F31" s="365">
        <v>0.63125</v>
      </c>
      <c r="G31" s="365">
        <v>0.6340277777777776</v>
      </c>
      <c r="H31" s="365">
        <v>0.6451388888888887</v>
      </c>
      <c r="I31" s="365">
        <v>0.647222222222222</v>
      </c>
      <c r="J31" s="365">
        <v>0.6513888888888887</v>
      </c>
      <c r="K31" s="365">
        <v>0.653472222222222</v>
      </c>
      <c r="L31" s="365">
        <v>0.6555555555555553</v>
      </c>
      <c r="M31" s="113">
        <f t="shared" si="0"/>
        <v>0.6645833333333331</v>
      </c>
      <c r="N31" s="365">
        <v>0.6666666666666664</v>
      </c>
      <c r="O31" s="322"/>
    </row>
    <row r="32" spans="1:15" ht="15">
      <c r="A32" s="365">
        <v>0.6284722222222222</v>
      </c>
      <c r="B32" s="364">
        <v>0.6305555555555555</v>
      </c>
      <c r="C32" s="365">
        <v>0.6361111111111111</v>
      </c>
      <c r="D32" s="365">
        <v>0.6416666666666666</v>
      </c>
      <c r="E32" s="365">
        <v>0.6451388888888888</v>
      </c>
      <c r="F32" s="365">
        <v>0.6472222222222221</v>
      </c>
      <c r="G32" s="365">
        <v>0.65</v>
      </c>
      <c r="H32" s="365">
        <v>0.661111111111111</v>
      </c>
      <c r="I32" s="365">
        <v>0.6631944444444443</v>
      </c>
      <c r="J32" s="365">
        <v>0.6666666666666665</v>
      </c>
      <c r="K32" s="365">
        <v>0.66875</v>
      </c>
      <c r="L32" s="365">
        <v>0.6708333333333332</v>
      </c>
      <c r="M32" s="113">
        <f t="shared" si="0"/>
        <v>0.6798611111111109</v>
      </c>
      <c r="N32" s="365">
        <v>0.6819444444444442</v>
      </c>
      <c r="O32" s="322"/>
    </row>
    <row r="33" spans="1:14" ht="15">
      <c r="A33" s="365">
        <v>0.6520833333333333</v>
      </c>
      <c r="B33" s="364">
        <v>0.6541666666666667</v>
      </c>
      <c r="C33" s="365">
        <v>0.6597222222222222</v>
      </c>
      <c r="D33" s="365">
        <v>0.6652777777777777</v>
      </c>
      <c r="E33" s="365">
        <v>0.66875</v>
      </c>
      <c r="F33" s="365">
        <v>0.6708333333333333</v>
      </c>
      <c r="G33" s="365">
        <v>0.673611111111111</v>
      </c>
      <c r="H33" s="365">
        <v>0.6847222222222221</v>
      </c>
      <c r="I33" s="365">
        <v>0.6868055555555554</v>
      </c>
      <c r="J33" s="365">
        <v>0.6902777777777777</v>
      </c>
      <c r="K33" s="365">
        <v>0.692361111111111</v>
      </c>
      <c r="L33" s="365">
        <v>0.6944444444444443</v>
      </c>
      <c r="M33" s="113">
        <f t="shared" si="0"/>
        <v>0.703472222222222</v>
      </c>
      <c r="N33" s="365">
        <v>0.7055555555555554</v>
      </c>
    </row>
    <row r="34" spans="1:14" ht="15">
      <c r="A34" s="365">
        <v>0.6673611111111111</v>
      </c>
      <c r="B34" s="364">
        <v>0.6694444444444444</v>
      </c>
      <c r="C34" s="365">
        <v>0.675</v>
      </c>
      <c r="D34" s="365">
        <v>0.6805555555555555</v>
      </c>
      <c r="E34" s="365">
        <v>0.6840277777777777</v>
      </c>
      <c r="F34" s="365">
        <v>0.686111111111111</v>
      </c>
      <c r="G34" s="365">
        <v>0.6888888888888888</v>
      </c>
      <c r="H34" s="365">
        <v>0.7</v>
      </c>
      <c r="I34" s="365">
        <v>0.7020833333333332</v>
      </c>
      <c r="J34" s="365">
        <v>0.7055555555555554</v>
      </c>
      <c r="K34" s="365">
        <v>0.7076388888888887</v>
      </c>
      <c r="L34" s="365">
        <v>0.709722222222222</v>
      </c>
      <c r="M34" s="113">
        <f t="shared" si="0"/>
        <v>0.7187499999999998</v>
      </c>
      <c r="N34" s="365">
        <v>0.7208333333333331</v>
      </c>
    </row>
    <row r="35" spans="1:14" ht="15">
      <c r="A35" s="365">
        <v>0.6902777777777778</v>
      </c>
      <c r="B35" s="364">
        <v>0.6923611111111111</v>
      </c>
      <c r="C35" s="365">
        <v>0.6979166666666666</v>
      </c>
      <c r="D35" s="365">
        <v>0.7034722222222222</v>
      </c>
      <c r="E35" s="365">
        <v>0.7069444444444444</v>
      </c>
      <c r="F35" s="365">
        <v>0.7090277777777777</v>
      </c>
      <c r="G35" s="365">
        <v>0.7118055555555555</v>
      </c>
      <c r="H35" s="365">
        <v>0.7229166666666665</v>
      </c>
      <c r="I35" s="365">
        <v>0.725</v>
      </c>
      <c r="J35" s="365">
        <v>0.7284722222222221</v>
      </c>
      <c r="K35" s="365">
        <v>0.7305555555555554</v>
      </c>
      <c r="L35" s="365">
        <v>0.7326388888888887</v>
      </c>
      <c r="M35" s="365">
        <v>0.7423611111111109</v>
      </c>
      <c r="N35" s="372"/>
    </row>
    <row r="36" spans="1:14" ht="15">
      <c r="A36" s="365">
        <v>0.7104166666666667</v>
      </c>
      <c r="B36" s="364">
        <v>0.7125</v>
      </c>
      <c r="C36" s="365">
        <v>0.7180555555555556</v>
      </c>
      <c r="D36" s="365">
        <v>0.7236111111111111</v>
      </c>
      <c r="E36" s="365">
        <v>0.7270833333333333</v>
      </c>
      <c r="F36" s="365">
        <v>0.7291666666666666</v>
      </c>
      <c r="G36" s="365">
        <v>0.7319444444444444</v>
      </c>
      <c r="H36" s="365">
        <v>0.7430555555555555</v>
      </c>
      <c r="I36" s="365">
        <v>0.7451388888888888</v>
      </c>
      <c r="J36" s="365">
        <v>0.748611111111111</v>
      </c>
      <c r="K36" s="365">
        <v>0.7506944444444443</v>
      </c>
      <c r="L36" s="365">
        <v>0.7527777777777777</v>
      </c>
      <c r="M36" s="365">
        <v>0.7625</v>
      </c>
      <c r="N36" s="372"/>
    </row>
    <row r="37" spans="1:14" ht="15">
      <c r="A37" s="365">
        <v>0.7326388888888888</v>
      </c>
      <c r="B37" s="364">
        <v>0.7347222222222222</v>
      </c>
      <c r="C37" s="365">
        <v>0.7402777777777777</v>
      </c>
      <c r="D37" s="365">
        <v>0.7458333333333332</v>
      </c>
      <c r="E37" s="365">
        <v>0.7493055555555554</v>
      </c>
      <c r="F37" s="365">
        <v>0.7513888888888888</v>
      </c>
      <c r="G37" s="365">
        <v>0.7541666666666665</v>
      </c>
      <c r="H37" s="365">
        <v>0.7652777777777776</v>
      </c>
      <c r="I37" s="365">
        <v>0.7673611111111109</v>
      </c>
      <c r="J37" s="365">
        <v>0.7708333333333331</v>
      </c>
      <c r="K37" s="365">
        <v>0.7729166666666665</v>
      </c>
      <c r="L37" s="365">
        <v>0.775</v>
      </c>
      <c r="M37" s="365">
        <v>0.784722222222222</v>
      </c>
      <c r="N37" s="372"/>
    </row>
    <row r="38" spans="1:14" ht="15">
      <c r="A38" s="365"/>
      <c r="B38" s="364">
        <v>0.7479166666666667</v>
      </c>
      <c r="C38" s="365">
        <v>0.7534722222222222</v>
      </c>
      <c r="D38" s="365">
        <v>0.7590277777777777</v>
      </c>
      <c r="E38" s="365">
        <v>0.7625</v>
      </c>
      <c r="F38" s="365">
        <v>0.7645833333333333</v>
      </c>
      <c r="G38" s="365">
        <v>0.767361111111111</v>
      </c>
      <c r="H38" s="365">
        <v>0.7784722222222221</v>
      </c>
      <c r="I38" s="365">
        <v>0.7805555555555554</v>
      </c>
      <c r="J38" s="365">
        <v>0.7840277777777777</v>
      </c>
      <c r="K38" s="365">
        <v>0.786111111111111</v>
      </c>
      <c r="L38" s="365">
        <v>0.7881944444444443</v>
      </c>
      <c r="M38" s="365">
        <v>0.7979166666666665</v>
      </c>
      <c r="N38" s="372"/>
    </row>
    <row r="39" spans="1:14" ht="15">
      <c r="A39" s="365"/>
      <c r="B39" s="364">
        <v>0.7652777777777777</v>
      </c>
      <c r="C39" s="365">
        <v>0.7708333333333333</v>
      </c>
      <c r="D39" s="365">
        <v>0.7763888888888888</v>
      </c>
      <c r="E39" s="365">
        <v>0.779861111111111</v>
      </c>
      <c r="F39" s="365">
        <v>0.7819444444444443</v>
      </c>
      <c r="G39" s="365">
        <v>0.7847222222222221</v>
      </c>
      <c r="H39" s="365">
        <v>0.7958333333333332</v>
      </c>
      <c r="I39" s="365">
        <v>0.7979166666666665</v>
      </c>
      <c r="J39" s="365">
        <v>0.8013888888888887</v>
      </c>
      <c r="K39" s="365">
        <v>0.803472222222222</v>
      </c>
      <c r="L39" s="365">
        <v>0.8055555555555554</v>
      </c>
      <c r="M39" s="365">
        <v>0.8152777777777775</v>
      </c>
      <c r="N39" s="372"/>
    </row>
    <row r="40" spans="1:14" ht="14.25">
      <c r="A40" s="365"/>
      <c r="B40" s="364">
        <v>0.7763888888888889</v>
      </c>
      <c r="C40" s="365">
        <v>0.7819444444444444</v>
      </c>
      <c r="D40" s="365">
        <v>0.7875</v>
      </c>
      <c r="E40" s="365">
        <v>0.7909722222222222</v>
      </c>
      <c r="F40" s="365">
        <v>0.7930555555555555</v>
      </c>
      <c r="G40" s="365">
        <v>0.7958333333333333</v>
      </c>
      <c r="H40" s="365">
        <v>0.8069444444444444</v>
      </c>
      <c r="I40" s="365">
        <v>0.8090277777777777</v>
      </c>
      <c r="J40" s="365">
        <v>0.8125</v>
      </c>
      <c r="K40" s="365">
        <v>0.8145833333333332</v>
      </c>
      <c r="L40" s="365">
        <v>0.8166666666666665</v>
      </c>
      <c r="M40" s="365">
        <v>0.8263888888888887</v>
      </c>
      <c r="N40" s="373"/>
    </row>
    <row r="41" spans="1:14" ht="14.25">
      <c r="A41" s="365"/>
      <c r="B41" s="364">
        <v>0.7881944444444444</v>
      </c>
      <c r="C41" s="365">
        <v>0.79375</v>
      </c>
      <c r="D41" s="365">
        <v>0.7993055555555555</v>
      </c>
      <c r="E41" s="365">
        <v>0.8027777777777777</v>
      </c>
      <c r="F41" s="365">
        <v>0.804861111111111</v>
      </c>
      <c r="G41" s="365">
        <v>0.8076388888888888</v>
      </c>
      <c r="H41" s="365">
        <v>0.81875</v>
      </c>
      <c r="I41" s="365">
        <v>0.8208333333333332</v>
      </c>
      <c r="J41" s="365">
        <v>0.8243055555555554</v>
      </c>
      <c r="K41" s="365">
        <v>0.8263888888888887</v>
      </c>
      <c r="L41" s="365">
        <v>0.828472222222222</v>
      </c>
      <c r="M41" s="365">
        <v>0.8381944444444442</v>
      </c>
      <c r="N41" s="373"/>
    </row>
    <row r="42" spans="1:14" ht="14.25">
      <c r="A42" s="365"/>
      <c r="B42" s="364">
        <v>0.8034722222222223</v>
      </c>
      <c r="C42" s="365">
        <v>0.8090277777777778</v>
      </c>
      <c r="D42" s="365">
        <v>0.8145833333333333</v>
      </c>
      <c r="E42" s="365">
        <v>0.8180555555555555</v>
      </c>
      <c r="F42" s="365">
        <v>0.8201388888888889</v>
      </c>
      <c r="G42" s="365">
        <v>0.8229166666666666</v>
      </c>
      <c r="H42" s="365">
        <v>0.8340277777777777</v>
      </c>
      <c r="I42" s="365">
        <v>0.836111111111111</v>
      </c>
      <c r="J42" s="365">
        <v>0.8395833333333332</v>
      </c>
      <c r="K42" s="365">
        <v>0.8416666666666666</v>
      </c>
      <c r="L42" s="365">
        <v>0.84375</v>
      </c>
      <c r="M42" s="365">
        <v>0.8534722222222221</v>
      </c>
      <c r="N42" s="373"/>
    </row>
    <row r="43" spans="1:14" ht="14.25">
      <c r="A43" s="365"/>
      <c r="B43" s="364">
        <v>0.8243055555555556</v>
      </c>
      <c r="C43" s="365">
        <v>0.8298611111111112</v>
      </c>
      <c r="D43" s="365">
        <v>0.8354166666666667</v>
      </c>
      <c r="E43" s="365">
        <v>0.8388888888888889</v>
      </c>
      <c r="F43" s="365">
        <v>0.8409722222222222</v>
      </c>
      <c r="G43" s="365">
        <v>0.84375</v>
      </c>
      <c r="H43" s="365">
        <v>0.8548611111111111</v>
      </c>
      <c r="I43" s="365">
        <v>0.8569444444444444</v>
      </c>
      <c r="J43" s="365">
        <v>0.8604166666666666</v>
      </c>
      <c r="K43" s="365">
        <v>0.8625</v>
      </c>
      <c r="L43" s="365">
        <v>0.8645833333333333</v>
      </c>
      <c r="M43" s="365">
        <v>0.8743055555555554</v>
      </c>
      <c r="N43" s="373"/>
    </row>
    <row r="44" spans="1:14" ht="14.25">
      <c r="A44" s="365"/>
      <c r="B44" s="364">
        <v>0.84375</v>
      </c>
      <c r="C44" s="365">
        <v>0.8493055555555555</v>
      </c>
      <c r="D44" s="365">
        <v>0.8548611111111111</v>
      </c>
      <c r="E44" s="365">
        <v>0.8583333333333333</v>
      </c>
      <c r="F44" s="365">
        <v>0.8604166666666666</v>
      </c>
      <c r="G44" s="365">
        <v>0.8631944444444444</v>
      </c>
      <c r="H44" s="365">
        <v>0.8743055555555554</v>
      </c>
      <c r="I44" s="365">
        <v>0.8763888888888888</v>
      </c>
      <c r="J44" s="365">
        <v>0.879861111111111</v>
      </c>
      <c r="K44" s="365">
        <v>0.8819444444444443</v>
      </c>
      <c r="L44" s="365">
        <v>0.8840277777777776</v>
      </c>
      <c r="M44" s="365">
        <v>0.89375</v>
      </c>
      <c r="N44" s="373"/>
    </row>
    <row r="45" spans="1:14" ht="14.25">
      <c r="A45" s="365"/>
      <c r="B45" s="364">
        <v>0.8604166666666665</v>
      </c>
      <c r="C45" s="365">
        <v>0.865972222222222</v>
      </c>
      <c r="D45" s="365">
        <v>0.8715277777777776</v>
      </c>
      <c r="E45" s="365">
        <v>0.875</v>
      </c>
      <c r="F45" s="365">
        <v>0.8770833333333331</v>
      </c>
      <c r="G45" s="365">
        <v>0.8798611111111109</v>
      </c>
      <c r="H45" s="365">
        <v>0.8909722222222219</v>
      </c>
      <c r="I45" s="365">
        <v>0.8930555555555553</v>
      </c>
      <c r="J45" s="365">
        <v>0.8965277777777775</v>
      </c>
      <c r="K45" s="365">
        <v>0.8986111111111108</v>
      </c>
      <c r="L45" s="365">
        <v>0.9006944444444441</v>
      </c>
      <c r="M45" s="365">
        <v>0.9104166666666663</v>
      </c>
      <c r="N45" s="373"/>
    </row>
    <row r="46" spans="1:14" ht="14.25">
      <c r="A46" s="365"/>
      <c r="B46" s="364">
        <v>0.8875</v>
      </c>
      <c r="C46" s="365">
        <v>0.8930555555555554</v>
      </c>
      <c r="D46" s="365">
        <v>0.8986111111111109</v>
      </c>
      <c r="E46" s="365">
        <v>0.9020833333333331</v>
      </c>
      <c r="F46" s="365">
        <v>0.9041666666666665</v>
      </c>
      <c r="G46" s="365">
        <v>0.9069444444444442</v>
      </c>
      <c r="H46" s="365">
        <v>0.9180555555555553</v>
      </c>
      <c r="I46" s="365">
        <v>0.9201388888888886</v>
      </c>
      <c r="J46" s="365">
        <v>0.9236111111111108</v>
      </c>
      <c r="K46" s="365">
        <v>0.9256944444444442</v>
      </c>
      <c r="L46" s="365">
        <v>0.9277777777777775</v>
      </c>
      <c r="M46" s="365">
        <v>0.9375</v>
      </c>
      <c r="N46" s="373"/>
    </row>
    <row r="47" spans="1:14" ht="14.25">
      <c r="A47" s="365"/>
      <c r="B47" s="364">
        <v>0.9138888888888885</v>
      </c>
      <c r="C47" s="365">
        <v>0.9194444444444441</v>
      </c>
      <c r="D47" s="365">
        <v>0.925</v>
      </c>
      <c r="E47" s="365">
        <v>0.9284722222222218</v>
      </c>
      <c r="F47" s="365">
        <v>0.9305555555555551</v>
      </c>
      <c r="G47" s="365">
        <v>0.9333333333333329</v>
      </c>
      <c r="H47" s="365">
        <v>0.944444444444444</v>
      </c>
      <c r="I47" s="365"/>
      <c r="J47" s="365"/>
      <c r="K47" s="365"/>
      <c r="L47" s="365"/>
      <c r="M47" s="365"/>
      <c r="N47" s="373"/>
    </row>
    <row r="48" spans="1:14" ht="15">
      <c r="A48" s="365"/>
      <c r="B48" s="364"/>
      <c r="C48" s="365"/>
      <c r="D48" s="365"/>
      <c r="E48" s="365"/>
      <c r="F48" s="365"/>
      <c r="G48" s="365"/>
      <c r="H48" s="365"/>
      <c r="I48" s="365"/>
      <c r="J48" s="365"/>
      <c r="K48" s="374"/>
      <c r="L48" s="374"/>
      <c r="M48" s="342"/>
      <c r="N48" s="373"/>
    </row>
    <row r="49" ht="15">
      <c r="A49" s="375"/>
    </row>
    <row r="50" spans="3:7" ht="15">
      <c r="C50" s="133"/>
      <c r="D50" s="329"/>
      <c r="E50" s="376" t="s">
        <v>14</v>
      </c>
      <c r="F50" s="320"/>
      <c r="G50" s="320"/>
    </row>
    <row r="51" spans="3:7" ht="15">
      <c r="C51" s="133"/>
      <c r="D51" s="329"/>
      <c r="E51" s="376" t="s">
        <v>15</v>
      </c>
      <c r="F51" s="320"/>
      <c r="G51" s="320"/>
    </row>
  </sheetData>
  <mergeCells count="4">
    <mergeCell ref="F1:H1"/>
    <mergeCell ref="F2:H2"/>
    <mergeCell ref="F3:H3"/>
    <mergeCell ref="C5:L7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30"/>
  <sheetViews>
    <sheetView workbookViewId="0" topLeftCell="A10">
      <selection activeCell="D7" sqref="D7"/>
    </sheetView>
  </sheetViews>
  <sheetFormatPr defaultColWidth="9.140625" defaultRowHeight="12.75"/>
  <cols>
    <col min="1" max="1" width="17.28125" style="133" customWidth="1"/>
    <col min="2" max="2" width="16.28125" style="329" customWidth="1"/>
    <col min="3" max="3" width="16.140625" style="103" customWidth="1"/>
    <col min="4" max="4" width="14.7109375" style="103" customWidth="1"/>
    <col min="5" max="5" width="16.28125" style="103" customWidth="1"/>
    <col min="6" max="6" width="17.28125" style="103" customWidth="1"/>
    <col min="7" max="7" width="20.7109375" style="103" customWidth="1"/>
    <col min="8" max="8" width="17.57421875" style="103" customWidth="1"/>
    <col min="9" max="9" width="15.7109375" style="103" customWidth="1"/>
    <col min="10" max="10" width="16.7109375" style="103" customWidth="1"/>
    <col min="11" max="11" width="16.28125" style="103" customWidth="1"/>
    <col min="12" max="12" width="16.00390625" style="53" customWidth="1"/>
    <col min="13" max="13" width="15.421875" style="329" customWidth="1"/>
    <col min="14" max="14" width="14.00390625" style="103" customWidth="1"/>
    <col min="15" max="15" width="16.00390625" style="103" customWidth="1"/>
    <col min="16" max="16" width="17.00390625" style="103" customWidth="1"/>
    <col min="17" max="17" width="14.8515625" style="103" customWidth="1"/>
  </cols>
  <sheetData>
    <row r="1" spans="1:17" ht="21" customHeight="1">
      <c r="A1" s="645" t="s">
        <v>193</v>
      </c>
      <c r="B1" s="645"/>
      <c r="C1" s="645"/>
      <c r="D1" s="645"/>
      <c r="E1" s="645"/>
      <c r="F1" s="645"/>
      <c r="G1" s="645"/>
      <c r="H1" s="645"/>
      <c r="I1" s="645"/>
      <c r="J1" s="645"/>
      <c r="K1" s="645"/>
      <c r="L1" s="645"/>
      <c r="M1" s="645"/>
      <c r="N1" s="645"/>
      <c r="O1" s="645"/>
      <c r="P1" s="645"/>
      <c r="Q1" s="645"/>
    </row>
    <row r="2" spans="1:17" ht="18">
      <c r="A2" s="646" t="s">
        <v>47</v>
      </c>
      <c r="B2" s="646"/>
      <c r="C2" s="646"/>
      <c r="D2" s="646"/>
      <c r="E2" s="646"/>
      <c r="F2" s="646"/>
      <c r="G2" s="646"/>
      <c r="H2" s="646"/>
      <c r="I2" s="646"/>
      <c r="J2" s="646"/>
      <c r="K2" s="646"/>
      <c r="L2" s="646"/>
      <c r="M2" s="646"/>
      <c r="N2" s="646"/>
      <c r="O2" s="646"/>
      <c r="P2" s="646"/>
      <c r="Q2" s="646"/>
    </row>
    <row r="3" spans="1:17" ht="18">
      <c r="A3" s="709" t="s">
        <v>148</v>
      </c>
      <c r="B3" s="709"/>
      <c r="C3" s="709"/>
      <c r="D3" s="709"/>
      <c r="E3" s="709"/>
      <c r="F3" s="709"/>
      <c r="G3" s="709"/>
      <c r="H3" s="709"/>
      <c r="I3" s="709"/>
      <c r="J3" s="709"/>
      <c r="K3" s="709"/>
      <c r="L3" s="709"/>
      <c r="M3" s="709"/>
      <c r="N3" s="709"/>
      <c r="O3" s="709"/>
      <c r="P3" s="709"/>
      <c r="Q3" s="709"/>
    </row>
    <row r="4" spans="1:17" ht="14.25">
      <c r="A4" s="629" t="s">
        <v>82</v>
      </c>
      <c r="B4" s="629"/>
      <c r="C4" s="629"/>
      <c r="D4" s="175"/>
      <c r="E4" s="175"/>
      <c r="F4" s="175"/>
      <c r="G4" s="175"/>
      <c r="H4" s="175"/>
      <c r="I4" s="175"/>
      <c r="J4" s="175"/>
      <c r="K4" s="175"/>
      <c r="L4" s="377"/>
      <c r="M4" s="175"/>
      <c r="N4" s="175"/>
      <c r="O4" s="175"/>
      <c r="P4" s="175"/>
      <c r="Q4" s="73"/>
    </row>
    <row r="5" spans="1:17" ht="30.75" customHeight="1" thickBot="1">
      <c r="A5" s="74"/>
      <c r="B5" s="708" t="s">
        <v>194</v>
      </c>
      <c r="C5" s="708"/>
      <c r="D5" s="708"/>
      <c r="E5" s="708"/>
      <c r="F5" s="708"/>
      <c r="G5" s="708"/>
      <c r="H5" s="708"/>
      <c r="I5" s="708"/>
      <c r="J5" s="708"/>
      <c r="K5" s="708"/>
      <c r="L5" s="708"/>
      <c r="M5" s="708"/>
      <c r="N5" s="708"/>
      <c r="O5" s="708"/>
      <c r="P5" s="708"/>
      <c r="Q5" s="378"/>
    </row>
    <row r="6" spans="1:16" ht="67.5" customHeight="1" thickBot="1">
      <c r="A6" s="379" t="s">
        <v>195</v>
      </c>
      <c r="B6" s="380" t="s">
        <v>196</v>
      </c>
      <c r="C6" s="380" t="s">
        <v>175</v>
      </c>
      <c r="D6" s="380" t="s">
        <v>39</v>
      </c>
      <c r="E6" s="380" t="s">
        <v>186</v>
      </c>
      <c r="F6" s="380" t="s">
        <v>197</v>
      </c>
      <c r="G6" s="380" t="s">
        <v>198</v>
      </c>
      <c r="H6" s="380" t="s">
        <v>199</v>
      </c>
      <c r="I6" s="380" t="s">
        <v>200</v>
      </c>
      <c r="J6" s="380" t="s">
        <v>201</v>
      </c>
      <c r="K6" s="380" t="s">
        <v>11</v>
      </c>
      <c r="L6" s="381" t="s">
        <v>152</v>
      </c>
      <c r="M6" s="380" t="s">
        <v>190</v>
      </c>
      <c r="N6" s="380" t="s">
        <v>202</v>
      </c>
      <c r="O6" s="380" t="s">
        <v>203</v>
      </c>
      <c r="P6" s="382" t="s">
        <v>204</v>
      </c>
    </row>
    <row r="7" spans="1:16" ht="15.75">
      <c r="A7" s="383">
        <v>0.3888888888888889</v>
      </c>
      <c r="B7" s="384">
        <v>0.3958333333333333</v>
      </c>
      <c r="C7" s="384">
        <v>0.4</v>
      </c>
      <c r="D7" s="384">
        <v>0.4034722222222222</v>
      </c>
      <c r="E7" s="384">
        <v>0.4055555555555555</v>
      </c>
      <c r="F7" s="383">
        <v>0.40763888888888883</v>
      </c>
      <c r="G7" s="383">
        <v>0.41111111111111104</v>
      </c>
      <c r="H7" s="383">
        <v>0.41319444444444436</v>
      </c>
      <c r="I7" s="383">
        <v>0.41458333333333325</v>
      </c>
      <c r="J7" s="383">
        <v>0.4152777777777777</v>
      </c>
      <c r="K7" s="383">
        <v>0.4166666666666666</v>
      </c>
      <c r="L7" s="383">
        <v>0.4291666666666666</v>
      </c>
      <c r="M7" s="384">
        <v>0.43125</v>
      </c>
      <c r="N7" s="384">
        <v>0.43333333333333324</v>
      </c>
      <c r="O7" s="384">
        <v>0.4375</v>
      </c>
      <c r="P7" s="383">
        <v>0.4430555555555554</v>
      </c>
    </row>
    <row r="8" spans="1:16" ht="15.75">
      <c r="A8" s="383">
        <v>0.40902777777777777</v>
      </c>
      <c r="B8" s="384">
        <v>0.4159722222222222</v>
      </c>
      <c r="C8" s="384">
        <v>0.42013888888888884</v>
      </c>
      <c r="D8" s="384">
        <v>0.42361111111111105</v>
      </c>
      <c r="E8" s="384">
        <v>0.4256944444444444</v>
      </c>
      <c r="F8" s="383">
        <v>0.4277777777777777</v>
      </c>
      <c r="G8" s="383">
        <v>0.43125</v>
      </c>
      <c r="H8" s="383">
        <v>0.43333333333333324</v>
      </c>
      <c r="I8" s="383">
        <v>0.4347222222222221</v>
      </c>
      <c r="J8" s="383">
        <v>0.43541666666666656</v>
      </c>
      <c r="K8" s="383">
        <v>0.43680555555555545</v>
      </c>
      <c r="L8" s="383">
        <v>0.44930555555555546</v>
      </c>
      <c r="M8" s="384">
        <v>0.4513888888888888</v>
      </c>
      <c r="N8" s="384">
        <v>0.4534722222222221</v>
      </c>
      <c r="O8" s="384">
        <v>0.45763888888888876</v>
      </c>
      <c r="P8" s="383">
        <v>0.4631944444444443</v>
      </c>
    </row>
    <row r="9" spans="1:16" ht="15.75">
      <c r="A9" s="383">
        <v>0.4444444444444444</v>
      </c>
      <c r="B9" s="384">
        <v>0.45138888888888884</v>
      </c>
      <c r="C9" s="384">
        <v>0.4555555555555555</v>
      </c>
      <c r="D9" s="384">
        <v>0.4590277777777777</v>
      </c>
      <c r="E9" s="384">
        <v>0.461111111111111</v>
      </c>
      <c r="F9" s="383">
        <v>0.46319444444444435</v>
      </c>
      <c r="G9" s="383">
        <v>0.46666666666666656</v>
      </c>
      <c r="H9" s="383">
        <v>0.46875</v>
      </c>
      <c r="I9" s="383">
        <v>0.4701388888888888</v>
      </c>
      <c r="J9" s="383">
        <v>0.4708333333333332</v>
      </c>
      <c r="K9" s="383">
        <v>0.4722222222222221</v>
      </c>
      <c r="L9" s="383">
        <v>0.4847222222222221</v>
      </c>
      <c r="M9" s="384">
        <v>0.48680555555555544</v>
      </c>
      <c r="N9" s="384">
        <v>0.48888888888888876</v>
      </c>
      <c r="O9" s="384">
        <v>0.4930555555555554</v>
      </c>
      <c r="P9" s="383">
        <v>0.49861111111111095</v>
      </c>
    </row>
    <row r="10" spans="1:16" ht="15.75">
      <c r="A10" s="383">
        <v>0.45625</v>
      </c>
      <c r="B10" s="384">
        <v>0.4631944444444444</v>
      </c>
      <c r="C10" s="384">
        <v>0.46736111111111106</v>
      </c>
      <c r="D10" s="384">
        <v>0.47083333333333327</v>
      </c>
      <c r="E10" s="384">
        <v>0.4729166666666666</v>
      </c>
      <c r="F10" s="383">
        <v>0.475</v>
      </c>
      <c r="G10" s="383">
        <v>0.47847222222222213</v>
      </c>
      <c r="H10" s="383">
        <v>0.48055555555555546</v>
      </c>
      <c r="I10" s="383">
        <v>0.48194444444444434</v>
      </c>
      <c r="J10" s="383">
        <v>0.4826388888888888</v>
      </c>
      <c r="K10" s="383">
        <v>0.48402777777777767</v>
      </c>
      <c r="L10" s="383">
        <v>0.4965277777777777</v>
      </c>
      <c r="M10" s="384">
        <v>0.498611111111111</v>
      </c>
      <c r="N10" s="384">
        <v>0.5006944444444443</v>
      </c>
      <c r="O10" s="384">
        <v>0.504861111111111</v>
      </c>
      <c r="P10" s="383">
        <v>0.5104166666666665</v>
      </c>
    </row>
    <row r="11" spans="1:16" ht="15.75">
      <c r="A11" s="383">
        <v>0.4708333333333334</v>
      </c>
      <c r="B11" s="384">
        <v>0.4777777777777778</v>
      </c>
      <c r="C11" s="384">
        <v>0.48194444444444445</v>
      </c>
      <c r="D11" s="384">
        <v>0.48541666666666666</v>
      </c>
      <c r="E11" s="384">
        <v>0.4875</v>
      </c>
      <c r="F11" s="383">
        <v>0.4895833333333333</v>
      </c>
      <c r="G11" s="383">
        <v>0.4930555555555555</v>
      </c>
      <c r="H11" s="383">
        <v>0.49513888888888885</v>
      </c>
      <c r="I11" s="383">
        <v>0.49652777777777773</v>
      </c>
      <c r="J11" s="383">
        <v>0.5</v>
      </c>
      <c r="K11" s="383">
        <v>0.5013888888888889</v>
      </c>
      <c r="L11" s="383">
        <v>0.5138888888888888</v>
      </c>
      <c r="M11" s="384">
        <v>0.5159722222222222</v>
      </c>
      <c r="N11" s="384">
        <v>0.5180555555555555</v>
      </c>
      <c r="O11" s="384">
        <v>0.5222222222222221</v>
      </c>
      <c r="P11" s="383">
        <v>0.5277777777777777</v>
      </c>
    </row>
    <row r="12" spans="1:16" ht="15.75">
      <c r="A12" s="383">
        <v>0.5</v>
      </c>
      <c r="B12" s="384">
        <v>0.5069444444444444</v>
      </c>
      <c r="C12" s="384">
        <v>0.5111111111111111</v>
      </c>
      <c r="D12" s="384">
        <v>0.5145833333333333</v>
      </c>
      <c r="E12" s="384">
        <v>0.5166666666666666</v>
      </c>
      <c r="F12" s="383">
        <v>0.51875</v>
      </c>
      <c r="G12" s="383">
        <v>0.5222222222222221</v>
      </c>
      <c r="H12" s="383">
        <v>0.5243055555555555</v>
      </c>
      <c r="I12" s="383">
        <v>0.5256944444444444</v>
      </c>
      <c r="J12" s="383">
        <v>0.5319444444444444</v>
      </c>
      <c r="K12" s="383">
        <v>0.5333333333333333</v>
      </c>
      <c r="L12" s="383">
        <v>0.5458333333333333</v>
      </c>
      <c r="M12" s="384">
        <v>0.5479166666666666</v>
      </c>
      <c r="N12" s="384">
        <v>0.55</v>
      </c>
      <c r="O12" s="384">
        <v>0.5541666666666666</v>
      </c>
      <c r="P12" s="385">
        <v>0.5583333333333332</v>
      </c>
    </row>
    <row r="13" spans="1:16" ht="15.75">
      <c r="A13" s="383">
        <v>0.5131944444444444</v>
      </c>
      <c r="B13" s="384">
        <v>0.5201388888888888</v>
      </c>
      <c r="C13" s="384">
        <v>0.5243055555555555</v>
      </c>
      <c r="D13" s="384">
        <v>0.5277777777777777</v>
      </c>
      <c r="E13" s="384">
        <v>0.529861111111111</v>
      </c>
      <c r="F13" s="383">
        <v>0.5319444444444443</v>
      </c>
      <c r="G13" s="383">
        <v>0.5354166666666665</v>
      </c>
      <c r="H13" s="383">
        <v>0.5375</v>
      </c>
      <c r="I13" s="383">
        <v>0.5388888888888888</v>
      </c>
      <c r="J13" s="383">
        <v>0.5395833333333332</v>
      </c>
      <c r="K13" s="383">
        <v>0.5409722222222221</v>
      </c>
      <c r="L13" s="383">
        <v>0.553472222222222</v>
      </c>
      <c r="M13" s="384">
        <v>0.5555555555555554</v>
      </c>
      <c r="N13" s="384">
        <v>0.5576388888888887</v>
      </c>
      <c r="O13" s="384">
        <v>0.5618055555555553</v>
      </c>
      <c r="P13" s="383">
        <v>0.5673611111111109</v>
      </c>
    </row>
    <row r="14" spans="1:16" ht="15.75">
      <c r="A14" s="383">
        <v>0.5340277777777778</v>
      </c>
      <c r="B14" s="384">
        <v>0.5409722222222222</v>
      </c>
      <c r="C14" s="384">
        <v>0.5451388888888888</v>
      </c>
      <c r="D14" s="384">
        <v>0.548611111111111</v>
      </c>
      <c r="E14" s="384">
        <v>0.5506944444444444</v>
      </c>
      <c r="F14" s="383">
        <v>0.5527777777777777</v>
      </c>
      <c r="G14" s="383">
        <v>0.55625</v>
      </c>
      <c r="H14" s="383">
        <v>0.5583333333333332</v>
      </c>
      <c r="I14" s="383">
        <v>0.5597222222222221</v>
      </c>
      <c r="J14" s="383">
        <v>0.5638888888888889</v>
      </c>
      <c r="K14" s="383">
        <v>0.5652777777777778</v>
      </c>
      <c r="L14" s="383">
        <v>0.5777777777777777</v>
      </c>
      <c r="M14" s="384">
        <v>0.579861111111111</v>
      </c>
      <c r="N14" s="384">
        <v>0.5819444444444444</v>
      </c>
      <c r="O14" s="384">
        <v>0.586111111111111</v>
      </c>
      <c r="P14" s="385">
        <v>0.5902777777777777</v>
      </c>
    </row>
    <row r="15" spans="1:17" ht="15.75">
      <c r="A15" s="383">
        <v>0.5680555555555555</v>
      </c>
      <c r="B15" s="384">
        <v>0.575</v>
      </c>
      <c r="C15" s="384">
        <v>0.5791666666666666</v>
      </c>
      <c r="D15" s="384">
        <v>0.5826388888888888</v>
      </c>
      <c r="E15" s="384">
        <v>0.5847222222222221</v>
      </c>
      <c r="F15" s="383">
        <v>0.5868055555555555</v>
      </c>
      <c r="G15" s="383">
        <v>0.5902777777777777</v>
      </c>
      <c r="H15" s="383">
        <v>0.592361111111111</v>
      </c>
      <c r="I15" s="383">
        <v>0.59375</v>
      </c>
      <c r="J15" s="383">
        <v>0.5979166666666667</v>
      </c>
      <c r="K15" s="383">
        <v>0.5993055555555555</v>
      </c>
      <c r="L15" s="383">
        <v>0.6118055555555555</v>
      </c>
      <c r="M15" s="384">
        <v>0.6138888888888888</v>
      </c>
      <c r="N15" s="384">
        <v>0.6159722222222221</v>
      </c>
      <c r="O15" s="384">
        <v>0.6201388888888888</v>
      </c>
      <c r="P15" s="385">
        <v>0.6243055555555554</v>
      </c>
      <c r="Q15" s="133"/>
    </row>
    <row r="16" spans="1:17" ht="15.75">
      <c r="A16" s="386">
        <v>0.5888888888888889</v>
      </c>
      <c r="B16" s="384">
        <v>0.5958333333333333</v>
      </c>
      <c r="C16" s="384">
        <v>0.6</v>
      </c>
      <c r="D16" s="384">
        <v>0.6034722222222222</v>
      </c>
      <c r="E16" s="384">
        <v>0.6055555555555555</v>
      </c>
      <c r="F16" s="383">
        <v>0.6076388888888888</v>
      </c>
      <c r="G16" s="383">
        <v>0.611111111111111</v>
      </c>
      <c r="H16" s="383">
        <v>0.6131944444444444</v>
      </c>
      <c r="I16" s="383">
        <v>0.6145833333333333</v>
      </c>
      <c r="J16" s="383">
        <v>0.6152777777777778</v>
      </c>
      <c r="K16" s="383">
        <v>0.6166666666666667</v>
      </c>
      <c r="L16" s="383">
        <v>0.6291666666666667</v>
      </c>
      <c r="M16" s="384">
        <v>0.63125</v>
      </c>
      <c r="N16" s="384">
        <v>0.6333333333333333</v>
      </c>
      <c r="O16" s="384">
        <v>0.6375</v>
      </c>
      <c r="P16" s="383">
        <v>0.642361111111111</v>
      </c>
      <c r="Q16" s="133"/>
    </row>
    <row r="17" spans="1:16" ht="15.75">
      <c r="A17" s="386">
        <v>0.611111111111111</v>
      </c>
      <c r="B17" s="384">
        <v>0.6180555555555555</v>
      </c>
      <c r="C17" s="384">
        <v>0.6222222222222221</v>
      </c>
      <c r="D17" s="384">
        <v>0.6256944444444443</v>
      </c>
      <c r="E17" s="384">
        <v>0.6277777777777777</v>
      </c>
      <c r="F17" s="383">
        <v>0.629861111111111</v>
      </c>
      <c r="G17" s="383">
        <v>0.6333333333333332</v>
      </c>
      <c r="H17" s="383">
        <v>0.6354166666666665</v>
      </c>
      <c r="I17" s="383">
        <v>0.6368055555555554</v>
      </c>
      <c r="J17" s="383">
        <v>0.6409722222222222</v>
      </c>
      <c r="K17" s="383">
        <v>0.642361111111111</v>
      </c>
      <c r="L17" s="383">
        <v>0.654861111111111</v>
      </c>
      <c r="M17" s="384">
        <v>0.6569444444444443</v>
      </c>
      <c r="N17" s="384">
        <v>0.6590277777777777</v>
      </c>
      <c r="O17" s="384">
        <v>0.6631944444444443</v>
      </c>
      <c r="P17" s="383">
        <v>0.66875</v>
      </c>
    </row>
    <row r="18" spans="1:16" ht="15.75">
      <c r="A18" s="383">
        <v>0.6430555555555556</v>
      </c>
      <c r="B18" s="384">
        <v>0.65</v>
      </c>
      <c r="C18" s="384">
        <v>0.6541666666666667</v>
      </c>
      <c r="D18" s="384">
        <v>0.6576388888888889</v>
      </c>
      <c r="E18" s="384">
        <v>0.6597222222222222</v>
      </c>
      <c r="F18" s="383">
        <v>0.6618055555555555</v>
      </c>
      <c r="G18" s="383">
        <v>0.6652777777777777</v>
      </c>
      <c r="H18" s="383">
        <v>0.6673611111111111</v>
      </c>
      <c r="I18" s="383">
        <v>0.66875</v>
      </c>
      <c r="J18" s="383">
        <v>0.6694444444444444</v>
      </c>
      <c r="K18" s="383">
        <v>0.6708333333333333</v>
      </c>
      <c r="L18" s="383">
        <v>0.6833333333333332</v>
      </c>
      <c r="M18" s="384">
        <v>0.6854166666666666</v>
      </c>
      <c r="N18" s="384">
        <v>0.6875</v>
      </c>
      <c r="O18" s="384">
        <v>0.6916666666666665</v>
      </c>
      <c r="P18" s="385">
        <v>0.6972222222222221</v>
      </c>
    </row>
    <row r="19" spans="1:16" ht="15.75">
      <c r="A19" s="385">
        <v>0.6541666666666667</v>
      </c>
      <c r="B19" s="384">
        <v>0.6611111111111111</v>
      </c>
      <c r="C19" s="384">
        <v>0.6652777777777777</v>
      </c>
      <c r="D19" s="384">
        <v>0.66875</v>
      </c>
      <c r="E19" s="384">
        <v>0.6708333333333333</v>
      </c>
      <c r="F19" s="383">
        <v>0.6729166666666666</v>
      </c>
      <c r="G19" s="383">
        <v>0.6763888888888888</v>
      </c>
      <c r="H19" s="383">
        <v>0.6784722222222221</v>
      </c>
      <c r="I19" s="383">
        <v>0.679861111111111</v>
      </c>
      <c r="J19" s="383">
        <v>0.6805555555555555</v>
      </c>
      <c r="K19" s="383">
        <v>0.6819444444444444</v>
      </c>
      <c r="L19" s="383">
        <v>0.6944444444444443</v>
      </c>
      <c r="M19" s="384">
        <v>0.6965277777777776</v>
      </c>
      <c r="N19" s="384">
        <v>0.698611111111111</v>
      </c>
      <c r="O19" s="384">
        <v>0.7027777777777776</v>
      </c>
      <c r="P19" s="383">
        <v>0.7083333333333331</v>
      </c>
    </row>
    <row r="20" spans="1:16" ht="15.75">
      <c r="A20" s="387">
        <v>0.6729166666666666</v>
      </c>
      <c r="B20" s="384">
        <v>0.679861111111111</v>
      </c>
      <c r="C20" s="384">
        <v>0.6840277777777777</v>
      </c>
      <c r="D20" s="384">
        <v>0.6875</v>
      </c>
      <c r="E20" s="384">
        <v>0.6895833333333332</v>
      </c>
      <c r="F20" s="383">
        <v>0.6916666666666665</v>
      </c>
      <c r="G20" s="383">
        <v>0.6951388888888888</v>
      </c>
      <c r="H20" s="383">
        <v>0.6972222222222221</v>
      </c>
      <c r="I20" s="383">
        <v>0.698611111111111</v>
      </c>
      <c r="J20" s="383">
        <v>0.6993055555555556</v>
      </c>
      <c r="K20" s="383">
        <v>0.7006944444444445</v>
      </c>
      <c r="L20" s="383">
        <v>0.7131944444444445</v>
      </c>
      <c r="M20" s="384">
        <v>0.7152777777777778</v>
      </c>
      <c r="N20" s="384">
        <v>0.7173611111111111</v>
      </c>
      <c r="O20" s="384">
        <v>0.7215277777777778</v>
      </c>
      <c r="P20" s="385">
        <v>0.7270833333333333</v>
      </c>
    </row>
    <row r="21" spans="1:16" ht="15.75">
      <c r="A21" s="383">
        <v>0.7090277777777777</v>
      </c>
      <c r="B21" s="384">
        <v>0.7159722222222221</v>
      </c>
      <c r="C21" s="384">
        <v>0.7201388888888888</v>
      </c>
      <c r="D21" s="384">
        <v>0.723611111111111</v>
      </c>
      <c r="E21" s="384">
        <v>0.7256944444444443</v>
      </c>
      <c r="F21" s="383">
        <v>0.7277777777777776</v>
      </c>
      <c r="G21" s="383">
        <v>0.73125</v>
      </c>
      <c r="H21" s="383">
        <v>0.7333333333333332</v>
      </c>
      <c r="I21" s="383">
        <v>0.734722222222222</v>
      </c>
      <c r="J21" s="383">
        <v>0.7381944444444444</v>
      </c>
      <c r="K21" s="383">
        <v>0.7395833333333333</v>
      </c>
      <c r="L21" s="383">
        <v>0.7520833333333332</v>
      </c>
      <c r="M21" s="384">
        <v>0.7541666666666665</v>
      </c>
      <c r="N21" s="384">
        <v>0.75625</v>
      </c>
      <c r="O21" s="384">
        <v>0.7604166666666665</v>
      </c>
      <c r="P21" s="385">
        <v>0.765972222222222</v>
      </c>
    </row>
    <row r="22" spans="1:16" ht="15.75">
      <c r="A22" s="386">
        <v>0.7284722222222223</v>
      </c>
      <c r="B22" s="384">
        <v>0.7354166666666667</v>
      </c>
      <c r="C22" s="384">
        <v>0.7395833333333334</v>
      </c>
      <c r="D22" s="384">
        <v>0.7430555555555556</v>
      </c>
      <c r="E22" s="384">
        <v>0.7451388888888889</v>
      </c>
      <c r="F22" s="383">
        <v>0.7472222222222222</v>
      </c>
      <c r="G22" s="383">
        <v>0.7506944444444444</v>
      </c>
      <c r="H22" s="383">
        <v>0.7527777777777778</v>
      </c>
      <c r="I22" s="383">
        <v>0.7541666666666667</v>
      </c>
      <c r="J22" s="383">
        <v>0.7548611111111111</v>
      </c>
      <c r="K22" s="383">
        <v>0.75625</v>
      </c>
      <c r="L22" s="383">
        <v>0.76875</v>
      </c>
      <c r="M22" s="384">
        <v>0.7708333333333333</v>
      </c>
      <c r="N22" s="384">
        <v>0.7729166666666666</v>
      </c>
      <c r="O22" s="384">
        <v>0.7770833333333332</v>
      </c>
      <c r="P22" s="383">
        <v>0.7826388888888888</v>
      </c>
    </row>
    <row r="23" spans="1:16" ht="15.75">
      <c r="A23" s="386">
        <v>0.7618055555555556</v>
      </c>
      <c r="B23" s="384">
        <v>0.76875</v>
      </c>
      <c r="C23" s="384">
        <v>0.7729166666666667</v>
      </c>
      <c r="D23" s="384">
        <v>0.7763888888888889</v>
      </c>
      <c r="E23" s="384">
        <v>0.7784722222222222</v>
      </c>
      <c r="F23" s="383">
        <v>0.7805555555555556</v>
      </c>
      <c r="G23" s="383">
        <v>0.7840277777777778</v>
      </c>
      <c r="H23" s="383">
        <v>0.7861111111111111</v>
      </c>
      <c r="I23" s="383">
        <v>0.7875</v>
      </c>
      <c r="J23" s="383">
        <v>0.7909722222222223</v>
      </c>
      <c r="K23" s="383">
        <v>0.7923611111111112</v>
      </c>
      <c r="L23" s="383">
        <v>0.8048611111111111</v>
      </c>
      <c r="M23" s="384">
        <v>0.8069444444444445</v>
      </c>
      <c r="N23" s="384">
        <v>0.8090277777777778</v>
      </c>
      <c r="O23" s="384">
        <v>0.8131944444444444</v>
      </c>
      <c r="P23" s="383">
        <v>0.81875</v>
      </c>
    </row>
    <row r="24" spans="1:16" ht="15.75">
      <c r="A24" s="383">
        <v>0.7840277777777778</v>
      </c>
      <c r="B24" s="384">
        <v>0.7909722222222222</v>
      </c>
      <c r="C24" s="384">
        <v>0.7951388888888888</v>
      </c>
      <c r="D24" s="384">
        <v>0.798611111111111</v>
      </c>
      <c r="E24" s="384">
        <v>0.8006944444444444</v>
      </c>
      <c r="F24" s="383">
        <v>0.8027777777777777</v>
      </c>
      <c r="G24" s="383">
        <v>0.80625</v>
      </c>
      <c r="H24" s="383">
        <v>0.8083333333333332</v>
      </c>
      <c r="I24" s="383">
        <v>0.8097222222222221</v>
      </c>
      <c r="J24" s="383">
        <v>0.813888888888889</v>
      </c>
      <c r="K24" s="383">
        <v>0.8152777777777779</v>
      </c>
      <c r="L24" s="383">
        <v>0.8277777777777778</v>
      </c>
      <c r="M24" s="384">
        <v>0.8298611111111112</v>
      </c>
      <c r="N24" s="384">
        <v>0.8319444444444445</v>
      </c>
      <c r="O24" s="384">
        <v>0.8361111111111111</v>
      </c>
      <c r="P24" s="383">
        <v>0.8416666666666667</v>
      </c>
    </row>
    <row r="25" spans="1:16" ht="15.75">
      <c r="A25" s="386">
        <v>0.7944444444444444</v>
      </c>
      <c r="B25" s="384">
        <v>0.8013888888888888</v>
      </c>
      <c r="C25" s="384">
        <v>0.8055555555555555</v>
      </c>
      <c r="D25" s="384">
        <v>0.8090277777777777</v>
      </c>
      <c r="E25" s="384">
        <v>0.811111111111111</v>
      </c>
      <c r="F25" s="383">
        <v>0.8131944444444443</v>
      </c>
      <c r="G25" s="383">
        <v>0.8166666666666665</v>
      </c>
      <c r="H25" s="383">
        <v>0.81875</v>
      </c>
      <c r="I25" s="383">
        <v>0.8201388888888888</v>
      </c>
      <c r="J25" s="383">
        <v>0.8208333333333332</v>
      </c>
      <c r="K25" s="383">
        <v>0.8222222222222221</v>
      </c>
      <c r="L25" s="383">
        <v>0.834722222222222</v>
      </c>
      <c r="M25" s="384">
        <v>0.8368055555555554</v>
      </c>
      <c r="N25" s="384">
        <v>0.8388888888888887</v>
      </c>
      <c r="O25" s="384">
        <v>0.8430555555555553</v>
      </c>
      <c r="P25" s="383">
        <v>0.8486111111111109</v>
      </c>
    </row>
    <row r="26" spans="1:16" ht="15.75">
      <c r="A26" s="383">
        <v>0.8201388888888889</v>
      </c>
      <c r="B26" s="384">
        <v>0.8270833333333333</v>
      </c>
      <c r="C26" s="384">
        <v>0.83125</v>
      </c>
      <c r="D26" s="384">
        <v>0.8347222222222221</v>
      </c>
      <c r="E26" s="384">
        <v>0.8368055555555555</v>
      </c>
      <c r="F26" s="383">
        <v>0.8388888888888888</v>
      </c>
      <c r="G26" s="383">
        <v>0.842361111111111</v>
      </c>
      <c r="H26" s="383">
        <v>0.8444444444444443</v>
      </c>
      <c r="I26" s="383">
        <v>0.8458333333333332</v>
      </c>
      <c r="J26" s="383">
        <v>0.85</v>
      </c>
      <c r="K26" s="383">
        <v>0.8513888888888889</v>
      </c>
      <c r="L26" s="383">
        <v>0.8638888888888888</v>
      </c>
      <c r="M26" s="384">
        <v>0.8659722222222221</v>
      </c>
      <c r="N26" s="384">
        <v>0.8680555555555555</v>
      </c>
      <c r="O26" s="384">
        <v>0.8722222222222221</v>
      </c>
      <c r="P26" s="383">
        <v>0.8777777777777777</v>
      </c>
    </row>
    <row r="27" spans="1:16" ht="15.75">
      <c r="A27" s="383">
        <v>0.8486111111111111</v>
      </c>
      <c r="B27" s="384">
        <v>0.8555555555555555</v>
      </c>
      <c r="C27" s="384">
        <v>0.8597222222222222</v>
      </c>
      <c r="D27" s="384">
        <v>0.8631944444444444</v>
      </c>
      <c r="E27" s="384">
        <v>0.8652777777777777</v>
      </c>
      <c r="F27" s="383">
        <v>0.867361111111111</v>
      </c>
      <c r="G27" s="383">
        <v>0.8708333333333332</v>
      </c>
      <c r="H27" s="383">
        <v>0.8729166666666666</v>
      </c>
      <c r="I27" s="383">
        <v>0.8743055555555554</v>
      </c>
      <c r="J27" s="383">
        <v>0.8756944444444444</v>
      </c>
      <c r="K27" s="383">
        <v>0.8770833333333333</v>
      </c>
      <c r="L27" s="383">
        <v>0.8895833333333333</v>
      </c>
      <c r="M27" s="384">
        <v>0.8916666666666666</v>
      </c>
      <c r="N27" s="384">
        <v>0.89375</v>
      </c>
      <c r="O27" s="384">
        <v>0.8979166666666666</v>
      </c>
      <c r="P27" s="383">
        <v>0.9034722222222221</v>
      </c>
    </row>
    <row r="29" spans="3:7" ht="18">
      <c r="C29" s="376" t="s">
        <v>14</v>
      </c>
      <c r="D29" s="320"/>
      <c r="E29" s="320"/>
      <c r="F29" s="388"/>
      <c r="G29" s="313"/>
    </row>
    <row r="30" spans="3:7" ht="15">
      <c r="C30" s="376" t="s">
        <v>15</v>
      </c>
      <c r="D30" s="320"/>
      <c r="E30" s="320"/>
      <c r="F30" s="320"/>
      <c r="G30" s="5"/>
    </row>
  </sheetData>
  <mergeCells count="5">
    <mergeCell ref="B5:P5"/>
    <mergeCell ref="A1:Q1"/>
    <mergeCell ref="A2:Q2"/>
    <mergeCell ref="A3:Q3"/>
    <mergeCell ref="A4:C4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="75" zoomScaleNormal="75" workbookViewId="0" topLeftCell="A1">
      <selection activeCell="G16" sqref="G16"/>
    </sheetView>
  </sheetViews>
  <sheetFormatPr defaultColWidth="9.140625" defaultRowHeight="21" customHeight="1"/>
  <cols>
    <col min="1" max="1" width="17.140625" style="13" customWidth="1"/>
    <col min="2" max="2" width="17.00390625" style="765" customWidth="1"/>
    <col min="3" max="3" width="18.57421875" style="765" customWidth="1"/>
    <col min="4" max="4" width="14.7109375" style="13" customWidth="1"/>
    <col min="5" max="5" width="18.8515625" style="13" customWidth="1"/>
    <col min="6" max="6" width="14.421875" style="13" bestFit="1" customWidth="1"/>
    <col min="7" max="7" width="15.140625" style="13" customWidth="1"/>
    <col min="8" max="8" width="13.57421875" style="13" customWidth="1"/>
    <col min="9" max="9" width="13.57421875" style="1" customWidth="1"/>
    <col min="10" max="10" width="14.421875" style="1" bestFit="1" customWidth="1"/>
    <col min="11" max="11" width="13.57421875" style="13" customWidth="1"/>
    <col min="12" max="12" width="15.57421875" style="13" customWidth="1"/>
    <col min="13" max="13" width="14.28125" style="13" customWidth="1"/>
    <col min="14" max="14" width="14.28125" style="1" customWidth="1"/>
    <col min="15" max="15" width="14.57421875" style="1" customWidth="1"/>
    <col min="16" max="16" width="16.421875" style="1" customWidth="1"/>
    <col min="17" max="17" width="17.8515625" style="119" customWidth="1"/>
  </cols>
  <sheetData>
    <row r="1" spans="1:17" ht="21" customHeight="1">
      <c r="A1" s="722" t="s">
        <v>373</v>
      </c>
      <c r="B1" s="722"/>
      <c r="C1" s="722"/>
      <c r="D1" s="722"/>
      <c r="E1" s="722"/>
      <c r="F1" s="722"/>
      <c r="G1" s="722"/>
      <c r="H1" s="722"/>
      <c r="I1" s="722"/>
      <c r="J1" s="722"/>
      <c r="K1" s="722"/>
      <c r="L1" s="722"/>
      <c r="M1" s="722"/>
      <c r="N1" s="722"/>
      <c r="O1" s="722"/>
      <c r="P1" s="722"/>
      <c r="Q1" s="722"/>
    </row>
    <row r="2" spans="1:17" ht="21" customHeight="1">
      <c r="A2" s="723" t="s">
        <v>374</v>
      </c>
      <c r="B2" s="723"/>
      <c r="C2" s="723"/>
      <c r="D2" s="723"/>
      <c r="E2" s="723"/>
      <c r="F2" s="723"/>
      <c r="G2" s="723"/>
      <c r="H2" s="723"/>
      <c r="I2" s="723"/>
      <c r="J2" s="723"/>
      <c r="K2" s="723"/>
      <c r="L2" s="723"/>
      <c r="M2" s="723"/>
      <c r="N2" s="723"/>
      <c r="O2" s="723"/>
      <c r="P2" s="723"/>
      <c r="Q2" s="723"/>
    </row>
    <row r="3" spans="1:17" ht="21" customHeight="1">
      <c r="A3" s="722" t="s">
        <v>16</v>
      </c>
      <c r="B3" s="722"/>
      <c r="C3" s="722"/>
      <c r="D3" s="722"/>
      <c r="E3" s="722"/>
      <c r="F3" s="722"/>
      <c r="G3" s="722"/>
      <c r="H3" s="722"/>
      <c r="I3" s="722"/>
      <c r="J3" s="722"/>
      <c r="K3" s="722"/>
      <c r="L3" s="722"/>
      <c r="M3" s="722"/>
      <c r="N3" s="722"/>
      <c r="O3" s="722"/>
      <c r="P3" s="722"/>
      <c r="Q3" s="722"/>
    </row>
    <row r="4" spans="1:7" ht="21" customHeight="1">
      <c r="A4" s="724" t="s">
        <v>20</v>
      </c>
      <c r="B4" s="724"/>
      <c r="C4" s="724"/>
      <c r="D4" s="724"/>
      <c r="E4" s="725"/>
      <c r="F4" s="726"/>
      <c r="G4" s="726"/>
    </row>
    <row r="5" spans="1:17" ht="21" customHeight="1">
      <c r="A5" s="727"/>
      <c r="B5" s="728"/>
      <c r="C5" s="728"/>
      <c r="D5" s="729" t="s">
        <v>375</v>
      </c>
      <c r="E5" s="729"/>
      <c r="F5" s="729"/>
      <c r="G5" s="729"/>
      <c r="H5" s="729"/>
      <c r="I5" s="729"/>
      <c r="J5" s="729"/>
      <c r="K5" s="729"/>
      <c r="L5" s="729"/>
      <c r="M5" s="729"/>
      <c r="N5" s="729"/>
      <c r="O5" s="729"/>
      <c r="P5" s="729"/>
      <c r="Q5" s="730"/>
    </row>
    <row r="6" spans="1:17" ht="21" customHeight="1">
      <c r="A6" s="727"/>
      <c r="B6" s="728"/>
      <c r="C6" s="728"/>
      <c r="D6" s="729"/>
      <c r="E6" s="729"/>
      <c r="F6" s="729"/>
      <c r="G6" s="729"/>
      <c r="H6" s="729"/>
      <c r="I6" s="729"/>
      <c r="J6" s="729"/>
      <c r="K6" s="729"/>
      <c r="L6" s="729"/>
      <c r="M6" s="729"/>
      <c r="N6" s="729"/>
      <c r="O6" s="729"/>
      <c r="P6" s="729"/>
      <c r="Q6" s="730"/>
    </row>
    <row r="7" spans="1:17" ht="21" customHeight="1">
      <c r="A7" s="727"/>
      <c r="B7" s="728"/>
      <c r="C7" s="728"/>
      <c r="D7" s="729"/>
      <c r="E7" s="729"/>
      <c r="F7" s="729"/>
      <c r="G7" s="729"/>
      <c r="H7" s="729"/>
      <c r="I7" s="729"/>
      <c r="J7" s="729"/>
      <c r="K7" s="729"/>
      <c r="L7" s="729"/>
      <c r="M7" s="729"/>
      <c r="N7" s="729"/>
      <c r="O7" s="729"/>
      <c r="P7" s="729"/>
      <c r="Q7" s="730"/>
    </row>
    <row r="8" spans="1:17" ht="42.75" customHeight="1" thickBot="1">
      <c r="A8" s="727"/>
      <c r="B8" s="728"/>
      <c r="C8" s="728"/>
      <c r="D8" s="731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31"/>
      <c r="P8" s="731"/>
      <c r="Q8" s="730"/>
    </row>
    <row r="9" spans="1:17" ht="21" customHeight="1">
      <c r="A9" s="732" t="s">
        <v>376</v>
      </c>
      <c r="B9" s="733" t="s">
        <v>377</v>
      </c>
      <c r="C9" s="733" t="s">
        <v>10</v>
      </c>
      <c r="D9" s="733" t="s">
        <v>378</v>
      </c>
      <c r="E9" s="733" t="s">
        <v>379</v>
      </c>
      <c r="F9" s="733" t="s">
        <v>380</v>
      </c>
      <c r="G9" s="733" t="s">
        <v>381</v>
      </c>
      <c r="H9" s="733" t="s">
        <v>382</v>
      </c>
      <c r="I9" s="733" t="s">
        <v>383</v>
      </c>
      <c r="J9" s="733" t="s">
        <v>384</v>
      </c>
      <c r="K9" s="733" t="s">
        <v>385</v>
      </c>
      <c r="L9" s="733" t="s">
        <v>386</v>
      </c>
      <c r="M9" s="734" t="s">
        <v>387</v>
      </c>
      <c r="N9" s="733" t="s">
        <v>6</v>
      </c>
      <c r="O9" s="733" t="s">
        <v>388</v>
      </c>
      <c r="P9" s="735" t="s">
        <v>389</v>
      </c>
      <c r="Q9"/>
    </row>
    <row r="10" spans="1:17" ht="21" customHeight="1">
      <c r="A10" s="736"/>
      <c r="B10" s="737"/>
      <c r="C10" s="737"/>
      <c r="D10" s="737"/>
      <c r="E10" s="737"/>
      <c r="F10" s="737"/>
      <c r="G10" s="737"/>
      <c r="H10" s="737"/>
      <c r="I10" s="737"/>
      <c r="J10" s="737"/>
      <c r="K10" s="737"/>
      <c r="L10" s="737"/>
      <c r="M10" s="738"/>
      <c r="N10" s="737"/>
      <c r="O10" s="737"/>
      <c r="P10" s="739"/>
      <c r="Q10"/>
    </row>
    <row r="11" spans="1:17" ht="20.25" customHeight="1">
      <c r="A11" s="736"/>
      <c r="B11" s="737"/>
      <c r="C11" s="737"/>
      <c r="D11" s="737"/>
      <c r="E11" s="737"/>
      <c r="F11" s="737"/>
      <c r="G11" s="737"/>
      <c r="H11" s="737"/>
      <c r="I11" s="737"/>
      <c r="J11" s="737"/>
      <c r="K11" s="737"/>
      <c r="L11" s="737"/>
      <c r="M11" s="738"/>
      <c r="N11" s="737"/>
      <c r="O11" s="737"/>
      <c r="P11" s="739"/>
      <c r="Q11"/>
    </row>
    <row r="12" spans="1:17" ht="21" customHeight="1">
      <c r="A12" s="736"/>
      <c r="B12" s="737"/>
      <c r="C12" s="737"/>
      <c r="D12" s="737"/>
      <c r="E12" s="737"/>
      <c r="F12" s="737"/>
      <c r="G12" s="737"/>
      <c r="H12" s="737"/>
      <c r="I12" s="737"/>
      <c r="J12" s="737"/>
      <c r="K12" s="737"/>
      <c r="L12" s="737"/>
      <c r="M12" s="738"/>
      <c r="N12" s="737"/>
      <c r="O12" s="737"/>
      <c r="P12" s="739"/>
      <c r="Q12"/>
    </row>
    <row r="13" spans="1:17" ht="21" customHeight="1">
      <c r="A13" s="740"/>
      <c r="B13" s="741"/>
      <c r="C13" s="741"/>
      <c r="D13" s="741"/>
      <c r="E13" s="741"/>
      <c r="F13" s="741"/>
      <c r="G13" s="741"/>
      <c r="H13" s="741"/>
      <c r="I13" s="741"/>
      <c r="J13" s="741"/>
      <c r="K13" s="741"/>
      <c r="L13" s="741"/>
      <c r="M13" s="738"/>
      <c r="N13" s="741"/>
      <c r="O13" s="741"/>
      <c r="P13" s="742"/>
      <c r="Q13"/>
    </row>
    <row r="14" spans="1:17" ht="21" customHeight="1">
      <c r="A14" s="743"/>
      <c r="B14" s="744">
        <v>0.2111111111111111</v>
      </c>
      <c r="C14" s="743">
        <f aca="true" t="shared" si="0" ref="C14:C27">B14+TIME(0,15,0)</f>
        <v>0.22152777777777777</v>
      </c>
      <c r="D14" s="745">
        <v>0.23194444444444443</v>
      </c>
      <c r="E14" s="744">
        <v>0.2347222222222222</v>
      </c>
      <c r="F14" s="744">
        <v>0.2375</v>
      </c>
      <c r="G14" s="744">
        <v>0.24444444444444446</v>
      </c>
      <c r="H14" s="743"/>
      <c r="I14" s="743"/>
      <c r="J14" s="744">
        <v>0.2465277777777778</v>
      </c>
      <c r="K14" s="744">
        <v>0.2534722222222222</v>
      </c>
      <c r="L14" s="744">
        <v>0.2569444444444445</v>
      </c>
      <c r="M14" s="746">
        <f>L14+TIME(0,13,0)</f>
        <v>0.2659722222222223</v>
      </c>
      <c r="N14" s="745">
        <v>0.2708333333333333</v>
      </c>
      <c r="O14" s="747">
        <v>0.28194444444444444</v>
      </c>
      <c r="P14" s="748"/>
      <c r="Q14" s="141"/>
    </row>
    <row r="15" spans="1:17" ht="21" customHeight="1">
      <c r="A15" s="743"/>
      <c r="B15" s="744">
        <v>0.23055555555555554</v>
      </c>
      <c r="C15" s="743">
        <f t="shared" si="0"/>
        <v>0.2409722222222222</v>
      </c>
      <c r="D15" s="745">
        <v>0.2513888888888889</v>
      </c>
      <c r="E15" s="744">
        <v>0.25416666666666665</v>
      </c>
      <c r="F15" s="744">
        <v>0.2576388888888889</v>
      </c>
      <c r="G15" s="744">
        <v>0.26666666666666666</v>
      </c>
      <c r="H15" s="743"/>
      <c r="I15" s="743"/>
      <c r="J15" s="744">
        <v>0.26944444444444443</v>
      </c>
      <c r="K15" s="744">
        <v>0.27638888888888885</v>
      </c>
      <c r="L15" s="744">
        <v>0.28194444444444444</v>
      </c>
      <c r="M15" s="746">
        <f aca="true" t="shared" si="1" ref="M15:M27">L15+TIME(0,13,0)</f>
        <v>0.29097222222222224</v>
      </c>
      <c r="N15" s="745">
        <v>0.2986111111111111</v>
      </c>
      <c r="O15" s="747">
        <v>0.3111111111111111</v>
      </c>
      <c r="P15" s="748"/>
      <c r="Q15" s="141"/>
    </row>
    <row r="16" spans="1:17" ht="21" customHeight="1">
      <c r="A16" s="743"/>
      <c r="B16" s="744">
        <v>0.25277777777777777</v>
      </c>
      <c r="C16" s="743">
        <f t="shared" si="0"/>
        <v>0.26319444444444445</v>
      </c>
      <c r="D16" s="745">
        <v>0.2736111111111111</v>
      </c>
      <c r="E16" s="744">
        <v>0.27638888888888885</v>
      </c>
      <c r="F16" s="744">
        <v>0.2798611111111111</v>
      </c>
      <c r="G16" s="744">
        <v>0.2888888888888889</v>
      </c>
      <c r="H16" s="743"/>
      <c r="I16" s="743"/>
      <c r="J16" s="744">
        <v>0.2916666666666667</v>
      </c>
      <c r="K16" s="744">
        <v>0.29930555555555555</v>
      </c>
      <c r="L16" s="744">
        <v>0.3048611111111111</v>
      </c>
      <c r="M16" s="746">
        <f t="shared" si="1"/>
        <v>0.3138888888888889</v>
      </c>
      <c r="N16" s="745">
        <v>0.3215277777777778</v>
      </c>
      <c r="O16" s="749">
        <v>0.3326388888888889</v>
      </c>
      <c r="P16" s="748"/>
      <c r="Q16" s="141"/>
    </row>
    <row r="17" spans="1:17" ht="21" customHeight="1">
      <c r="A17" s="743"/>
      <c r="B17" s="744">
        <v>0.2888888888888889</v>
      </c>
      <c r="C17" s="743">
        <f t="shared" si="0"/>
        <v>0.2993055555555556</v>
      </c>
      <c r="D17" s="745">
        <v>0.3111111111111111</v>
      </c>
      <c r="E17" s="744">
        <v>0.3138888888888889</v>
      </c>
      <c r="F17" s="744">
        <v>0.31736111111111115</v>
      </c>
      <c r="G17" s="744">
        <v>0.32708333333333334</v>
      </c>
      <c r="H17" s="743"/>
      <c r="I17" s="743"/>
      <c r="J17" s="744">
        <v>0.32916666666666666</v>
      </c>
      <c r="K17" s="744">
        <v>0.3361111111111111</v>
      </c>
      <c r="L17" s="744">
        <v>0.3416666666666666</v>
      </c>
      <c r="M17" s="746">
        <f t="shared" si="1"/>
        <v>0.3506944444444444</v>
      </c>
      <c r="N17" s="745">
        <v>0.36041666666666666</v>
      </c>
      <c r="O17" s="743">
        <f>P17-TIME(0,2,0)</f>
        <v>0.37083333333333335</v>
      </c>
      <c r="P17" s="747">
        <v>0.37222222222222223</v>
      </c>
      <c r="Q17" s="141"/>
    </row>
    <row r="18" spans="1:17" ht="21" customHeight="1">
      <c r="A18" s="743"/>
      <c r="B18" s="744">
        <v>0.31319444444444444</v>
      </c>
      <c r="C18" s="743">
        <f t="shared" si="0"/>
        <v>0.3236111111111111</v>
      </c>
      <c r="D18" s="745">
        <v>0.3361111111111111</v>
      </c>
      <c r="E18" s="744">
        <v>0.33958333333333335</v>
      </c>
      <c r="F18" s="744">
        <v>0.3451388888888889</v>
      </c>
      <c r="G18" s="744">
        <v>0.3534722222222222</v>
      </c>
      <c r="H18" s="743"/>
      <c r="I18" s="743"/>
      <c r="J18" s="744">
        <v>0.35555555555555557</v>
      </c>
      <c r="K18" s="744">
        <v>0.3638888888888889</v>
      </c>
      <c r="L18" s="744">
        <v>0.36944444444444446</v>
      </c>
      <c r="M18" s="746">
        <f t="shared" si="1"/>
        <v>0.37847222222222227</v>
      </c>
      <c r="N18" s="745">
        <v>0.3875</v>
      </c>
      <c r="O18" s="743">
        <f aca="true" t="shared" si="2" ref="O18:O26">P18-TIME(0,2,0)</f>
        <v>0.3993055555555556</v>
      </c>
      <c r="P18" s="747">
        <v>0.40069444444444446</v>
      </c>
      <c r="Q18" s="141"/>
    </row>
    <row r="19" spans="1:17" ht="21" customHeight="1">
      <c r="A19" s="743"/>
      <c r="B19" s="744">
        <v>0.34027777777777773</v>
      </c>
      <c r="C19" s="743">
        <f t="shared" si="0"/>
        <v>0.3506944444444444</v>
      </c>
      <c r="D19" s="745">
        <v>0.36041666666666666</v>
      </c>
      <c r="E19" s="744">
        <v>0.3638888888888889</v>
      </c>
      <c r="F19" s="744">
        <v>0.3673611111111111</v>
      </c>
      <c r="G19" s="744">
        <v>0.3756944444444445</v>
      </c>
      <c r="H19" s="743">
        <v>0.3770833333333334</v>
      </c>
      <c r="I19" s="743">
        <v>0.37986111111111115</v>
      </c>
      <c r="J19" s="744">
        <v>0.38125</v>
      </c>
      <c r="K19" s="744">
        <v>0.38958333333333334</v>
      </c>
      <c r="L19" s="744">
        <v>0.39305555555555555</v>
      </c>
      <c r="M19" s="746">
        <f t="shared" si="1"/>
        <v>0.40208333333333335</v>
      </c>
      <c r="N19" s="745">
        <v>0.41111111111111115</v>
      </c>
      <c r="O19" s="743">
        <f t="shared" si="2"/>
        <v>0.42430555555555555</v>
      </c>
      <c r="P19" s="747">
        <v>0.42569444444444443</v>
      </c>
      <c r="Q19" s="141"/>
    </row>
    <row r="20" spans="1:17" ht="21" customHeight="1">
      <c r="A20" s="750" t="s">
        <v>390</v>
      </c>
      <c r="B20" s="751"/>
      <c r="C20" s="752"/>
      <c r="D20" s="460">
        <v>0.3951388888888889</v>
      </c>
      <c r="E20" s="460">
        <v>0.3986111111111111</v>
      </c>
      <c r="F20" s="460">
        <v>0.40208333333333335</v>
      </c>
      <c r="G20" s="744">
        <v>0.41041666666666665</v>
      </c>
      <c r="H20" s="743"/>
      <c r="I20" s="743"/>
      <c r="J20" s="744">
        <v>0.41111111111111115</v>
      </c>
      <c r="K20" s="744">
        <v>0.41944444444444445</v>
      </c>
      <c r="L20" s="744">
        <v>0.42291666666666666</v>
      </c>
      <c r="M20" s="746">
        <f t="shared" si="1"/>
        <v>0.43194444444444446</v>
      </c>
      <c r="N20" s="745">
        <v>0.44097222222222227</v>
      </c>
      <c r="O20" s="743">
        <f t="shared" si="2"/>
        <v>0.44930555555555557</v>
      </c>
      <c r="P20" s="747">
        <v>0.45069444444444445</v>
      </c>
      <c r="Q20" s="141"/>
    </row>
    <row r="21" spans="1:17" ht="21" customHeight="1">
      <c r="A21" s="743"/>
      <c r="B21" s="744">
        <v>0.4305555555555556</v>
      </c>
      <c r="C21" s="743">
        <v>0.44097222222222227</v>
      </c>
      <c r="D21" s="745">
        <v>0.45069444444444445</v>
      </c>
      <c r="E21" s="744">
        <v>0.45416666666666666</v>
      </c>
      <c r="F21" s="744">
        <v>0.4576388888888889</v>
      </c>
      <c r="G21" s="744">
        <v>0.46597222222222223</v>
      </c>
      <c r="H21" s="743"/>
      <c r="I21" s="743"/>
      <c r="J21" s="744">
        <v>0.46875</v>
      </c>
      <c r="K21" s="744">
        <v>0.4770833333333333</v>
      </c>
      <c r="L21" s="744">
        <v>0.48055555555555557</v>
      </c>
      <c r="M21" s="746">
        <f t="shared" si="1"/>
        <v>0.48958333333333337</v>
      </c>
      <c r="N21" s="745">
        <v>0.4986111111111111</v>
      </c>
      <c r="O21" s="743">
        <f t="shared" si="2"/>
        <v>0.5083333333333333</v>
      </c>
      <c r="P21" s="747">
        <v>0.5097222222222222</v>
      </c>
      <c r="Q21" s="141"/>
    </row>
    <row r="22" spans="1:17" ht="21" customHeight="1">
      <c r="A22" s="745">
        <v>0.54375</v>
      </c>
      <c r="B22" s="744">
        <v>0.545138888888889</v>
      </c>
      <c r="C22" s="743">
        <f t="shared" si="0"/>
        <v>0.5555555555555556</v>
      </c>
      <c r="D22" s="745">
        <v>0.5680555555555555</v>
      </c>
      <c r="E22" s="744">
        <v>0.5715277777777777</v>
      </c>
      <c r="F22" s="744">
        <v>0.575</v>
      </c>
      <c r="G22" s="744">
        <v>0.5833333333333334</v>
      </c>
      <c r="H22" s="743">
        <v>0.5861111111111111</v>
      </c>
      <c r="I22" s="743">
        <v>0.5909722222222222</v>
      </c>
      <c r="J22" s="744">
        <v>0.5923611111111111</v>
      </c>
      <c r="K22" s="744">
        <v>0.6006944444444444</v>
      </c>
      <c r="L22" s="744">
        <v>0.6041666666666666</v>
      </c>
      <c r="M22" s="746">
        <f t="shared" si="1"/>
        <v>0.6131944444444444</v>
      </c>
      <c r="N22" s="745">
        <v>0.6222222222222222</v>
      </c>
      <c r="O22" s="743">
        <f t="shared" si="2"/>
        <v>0.6347222222222223</v>
      </c>
      <c r="P22" s="747">
        <v>0.6361111111111112</v>
      </c>
      <c r="Q22" s="141"/>
    </row>
    <row r="23" spans="1:17" ht="21" customHeight="1">
      <c r="A23" s="745">
        <v>0.64375</v>
      </c>
      <c r="B23" s="744">
        <v>0.6451388888888888</v>
      </c>
      <c r="C23" s="743">
        <f t="shared" si="0"/>
        <v>0.6555555555555554</v>
      </c>
      <c r="D23" s="745">
        <v>0.6673611111111111</v>
      </c>
      <c r="E23" s="744">
        <v>0.6701388888888888</v>
      </c>
      <c r="F23" s="744">
        <v>0.6729166666666666</v>
      </c>
      <c r="G23" s="753">
        <v>0.6826388888888889</v>
      </c>
      <c r="H23" s="743">
        <v>0.6854166666666667</v>
      </c>
      <c r="I23" s="743">
        <v>0.6909722222222222</v>
      </c>
      <c r="J23" s="744">
        <v>0.6923611111111111</v>
      </c>
      <c r="K23" s="744">
        <v>0.7006944444444443</v>
      </c>
      <c r="L23" s="744">
        <v>0.7041666666666666</v>
      </c>
      <c r="M23" s="746">
        <f t="shared" si="1"/>
        <v>0.7131944444444444</v>
      </c>
      <c r="N23" s="745">
        <v>0.7222222222222222</v>
      </c>
      <c r="O23" s="743">
        <f t="shared" si="2"/>
        <v>0.7319444444444445</v>
      </c>
      <c r="P23" s="747">
        <v>0.7333333333333334</v>
      </c>
      <c r="Q23" s="141"/>
    </row>
    <row r="24" spans="1:17" ht="21" customHeight="1">
      <c r="A24" s="745">
        <v>0.6840277777777778</v>
      </c>
      <c r="B24" s="744">
        <v>0.6854166666666667</v>
      </c>
      <c r="C24" s="743">
        <f t="shared" si="0"/>
        <v>0.6958333333333333</v>
      </c>
      <c r="D24" s="745">
        <v>0.7076388888888889</v>
      </c>
      <c r="E24" s="744">
        <v>0.7104166666666667</v>
      </c>
      <c r="F24" s="744">
        <v>0.7131944444444445</v>
      </c>
      <c r="G24" s="744">
        <v>0.723611111111111</v>
      </c>
      <c r="H24" s="743"/>
      <c r="I24" s="743"/>
      <c r="J24" s="744">
        <v>0.7277777777777777</v>
      </c>
      <c r="K24" s="744">
        <v>0.7361111111111109</v>
      </c>
      <c r="L24" s="744">
        <v>0.7395833333333334</v>
      </c>
      <c r="M24" s="746">
        <f t="shared" si="1"/>
        <v>0.7486111111111111</v>
      </c>
      <c r="N24" s="745">
        <v>0.7604166666666666</v>
      </c>
      <c r="O24" s="743">
        <f t="shared" si="2"/>
        <v>0.7715277777777778</v>
      </c>
      <c r="P24" s="747">
        <v>0.7729166666666667</v>
      </c>
      <c r="Q24" s="141"/>
    </row>
    <row r="25" spans="1:17" ht="21" customHeight="1">
      <c r="A25" s="754">
        <v>0.7166666666666667</v>
      </c>
      <c r="B25" s="744">
        <v>0.7180555555555556</v>
      </c>
      <c r="C25" s="743">
        <f t="shared" si="0"/>
        <v>0.7284722222222222</v>
      </c>
      <c r="D25" s="745">
        <v>0.7444444444444445</v>
      </c>
      <c r="E25" s="744">
        <v>0.75</v>
      </c>
      <c r="F25" s="744">
        <v>0.7541666666666668</v>
      </c>
      <c r="G25" s="744">
        <v>0.7638888888888888</v>
      </c>
      <c r="H25" s="743"/>
      <c r="I25" s="743"/>
      <c r="J25" s="744">
        <v>0.7673611111111112</v>
      </c>
      <c r="K25" s="744">
        <v>0.7756944444444445</v>
      </c>
      <c r="L25" s="744">
        <v>0.7791666666666667</v>
      </c>
      <c r="M25" s="746">
        <f t="shared" si="1"/>
        <v>0.7881944444444444</v>
      </c>
      <c r="N25" s="745">
        <v>0.7993055555555556</v>
      </c>
      <c r="O25" s="743">
        <f t="shared" si="2"/>
        <v>0.8104166666666667</v>
      </c>
      <c r="P25" s="747">
        <v>0.8118055555555556</v>
      </c>
      <c r="Q25" s="141"/>
    </row>
    <row r="26" spans="1:17" ht="21" customHeight="1">
      <c r="A26" s="745">
        <v>0.7534722222222222</v>
      </c>
      <c r="B26" s="744">
        <v>0.7548611111111111</v>
      </c>
      <c r="C26" s="743">
        <f t="shared" si="0"/>
        <v>0.7652777777777777</v>
      </c>
      <c r="D26" s="745">
        <v>0.7777777777777778</v>
      </c>
      <c r="E26" s="744">
        <v>0.7833333333333333</v>
      </c>
      <c r="F26" s="744">
        <v>0.7868055555555555</v>
      </c>
      <c r="G26" s="744">
        <v>0.7965277777777778</v>
      </c>
      <c r="H26" s="743"/>
      <c r="I26" s="743"/>
      <c r="J26" s="744">
        <v>0.7986111111111112</v>
      </c>
      <c r="K26" s="744">
        <v>0.8069444444444445</v>
      </c>
      <c r="L26" s="744">
        <v>0.8104166666666667</v>
      </c>
      <c r="M26" s="746">
        <f t="shared" si="1"/>
        <v>0.8194444444444444</v>
      </c>
      <c r="N26" s="745">
        <v>0.83125</v>
      </c>
      <c r="O26" s="743">
        <f t="shared" si="2"/>
        <v>0.8423611111111111</v>
      </c>
      <c r="P26" s="747">
        <v>0.84375</v>
      </c>
      <c r="Q26" s="141"/>
    </row>
    <row r="27" spans="1:17" ht="21" customHeight="1">
      <c r="A27" s="755">
        <v>0.7868055555555555</v>
      </c>
      <c r="B27" s="756">
        <v>0.7881944444444445</v>
      </c>
      <c r="C27" s="743">
        <f t="shared" si="0"/>
        <v>0.7986111111111112</v>
      </c>
      <c r="D27" s="755">
        <v>0.8104166666666667</v>
      </c>
      <c r="E27" s="756">
        <v>0.8131944444444444</v>
      </c>
      <c r="F27" s="756">
        <v>0.8159722222222222</v>
      </c>
      <c r="G27" s="756">
        <v>0.8256944444444444</v>
      </c>
      <c r="H27" s="757"/>
      <c r="I27" s="757"/>
      <c r="J27" s="756">
        <v>0.8277777777777778</v>
      </c>
      <c r="K27" s="756">
        <v>0.8375</v>
      </c>
      <c r="L27" s="756">
        <v>0.8409722222222222</v>
      </c>
      <c r="M27" s="758">
        <f t="shared" si="1"/>
        <v>0.85</v>
      </c>
      <c r="N27" s="755">
        <v>0.8597222222222222</v>
      </c>
      <c r="O27" s="749">
        <v>0.8701388888888889</v>
      </c>
      <c r="P27" s="759"/>
      <c r="Q27" s="141"/>
    </row>
    <row r="28" spans="1:17" ht="21" customHeight="1">
      <c r="A28" s="753">
        <v>0.8125</v>
      </c>
      <c r="B28" s="760">
        <v>0.813888888888889</v>
      </c>
      <c r="C28" s="761" t="s">
        <v>391</v>
      </c>
      <c r="D28" s="762"/>
      <c r="E28" s="762"/>
      <c r="F28" s="762"/>
      <c r="G28" s="762"/>
      <c r="H28" s="763"/>
      <c r="I28" s="763"/>
      <c r="J28" s="502"/>
      <c r="K28" s="753"/>
      <c r="L28" s="762"/>
      <c r="M28" s="746"/>
      <c r="N28" s="502"/>
      <c r="O28" s="743"/>
      <c r="P28" s="502"/>
      <c r="Q28" s="141"/>
    </row>
    <row r="29" spans="1:17" ht="21" customHeight="1">
      <c r="A29" s="760">
        <v>0.84375</v>
      </c>
      <c r="B29" s="760">
        <v>0.845138888888889</v>
      </c>
      <c r="C29" s="761" t="s">
        <v>391</v>
      </c>
      <c r="D29" s="762"/>
      <c r="E29" s="762"/>
      <c r="F29" s="762"/>
      <c r="G29" s="762"/>
      <c r="H29" s="764"/>
      <c r="I29" s="764"/>
      <c r="J29" s="502"/>
      <c r="K29" s="762"/>
      <c r="L29" s="762"/>
      <c r="M29" s="746"/>
      <c r="N29" s="502"/>
      <c r="O29" s="743"/>
      <c r="P29" s="502"/>
      <c r="Q29" s="141"/>
    </row>
    <row r="30" spans="8:19" ht="21" customHeight="1">
      <c r="H30" s="1"/>
      <c r="M30" s="766"/>
      <c r="R30" s="141"/>
      <c r="S30" s="141"/>
    </row>
    <row r="31" spans="1:19" ht="21" customHeight="1">
      <c r="A31" s="767" t="s">
        <v>254</v>
      </c>
      <c r="B31" s="767"/>
      <c r="C31" s="767"/>
      <c r="D31" s="767"/>
      <c r="E31" s="767"/>
      <c r="F31" s="16"/>
      <c r="M31" s="766"/>
      <c r="R31" s="141"/>
      <c r="S31" s="141"/>
    </row>
    <row r="32" spans="1:19" ht="21" customHeight="1">
      <c r="A32" s="588" t="s">
        <v>255</v>
      </c>
      <c r="B32" s="588"/>
      <c r="C32" s="588"/>
      <c r="D32" s="588"/>
      <c r="E32" s="588"/>
      <c r="F32" s="1"/>
      <c r="M32" s="1"/>
      <c r="R32" s="141"/>
      <c r="S32" s="141"/>
    </row>
  </sheetData>
  <mergeCells count="23">
    <mergeCell ref="A20:C20"/>
    <mergeCell ref="A31:E31"/>
    <mergeCell ref="A32:E32"/>
    <mergeCell ref="M9:M13"/>
    <mergeCell ref="N9:N13"/>
    <mergeCell ref="O9:O13"/>
    <mergeCell ref="P9:P13"/>
    <mergeCell ref="I9:I13"/>
    <mergeCell ref="J9:J13"/>
    <mergeCell ref="K9:K13"/>
    <mergeCell ref="L9:L13"/>
    <mergeCell ref="E9:E13"/>
    <mergeCell ref="F9:F13"/>
    <mergeCell ref="G9:G13"/>
    <mergeCell ref="H9:H13"/>
    <mergeCell ref="A9:A13"/>
    <mergeCell ref="B9:B13"/>
    <mergeCell ref="C9:C13"/>
    <mergeCell ref="D9:D13"/>
    <mergeCell ref="A1:Q1"/>
    <mergeCell ref="A2:Q2"/>
    <mergeCell ref="A3:Q3"/>
    <mergeCell ref="D5:P8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H12" sqref="H12"/>
    </sheetView>
  </sheetViews>
  <sheetFormatPr defaultColWidth="9.140625" defaultRowHeight="12.75"/>
  <cols>
    <col min="1" max="1" width="17.00390625" style="0" customWidth="1"/>
    <col min="2" max="2" width="16.140625" style="0" customWidth="1"/>
    <col min="3" max="3" width="13.7109375" style="0" customWidth="1"/>
    <col min="4" max="4" width="10.7109375" style="0" customWidth="1"/>
    <col min="5" max="5" width="12.7109375" style="0" customWidth="1"/>
    <col min="9" max="9" width="13.7109375" style="0" customWidth="1"/>
    <col min="10" max="10" width="9.140625" style="103" customWidth="1"/>
    <col min="11" max="11" width="12.8515625" style="103" customWidth="1"/>
    <col min="12" max="12" width="17.140625" style="0" customWidth="1"/>
    <col min="13" max="13" width="14.421875" style="0" customWidth="1"/>
  </cols>
  <sheetData>
    <row r="1" spans="1:12" ht="12.75">
      <c r="A1" s="251"/>
      <c r="B1" s="251"/>
      <c r="C1" s="251"/>
      <c r="D1" s="251"/>
      <c r="E1" s="251"/>
      <c r="F1" s="251"/>
      <c r="G1" s="251"/>
      <c r="H1" s="251"/>
      <c r="I1" s="251"/>
      <c r="J1" s="329"/>
      <c r="K1" s="329"/>
      <c r="L1" s="251"/>
    </row>
    <row r="2" spans="1:12" ht="18">
      <c r="A2" s="645" t="s">
        <v>213</v>
      </c>
      <c r="B2" s="645"/>
      <c r="C2" s="645"/>
      <c r="D2" s="645"/>
      <c r="E2" s="645"/>
      <c r="F2" s="645"/>
      <c r="G2" s="645"/>
      <c r="H2" s="645"/>
      <c r="I2" s="645"/>
      <c r="J2" s="645"/>
      <c r="K2" s="645"/>
      <c r="L2" s="645"/>
    </row>
    <row r="3" spans="1:12" ht="18">
      <c r="A3" s="710"/>
      <c r="B3" s="710"/>
      <c r="C3" s="710"/>
      <c r="D3" s="710"/>
      <c r="E3" s="710"/>
      <c r="F3" s="710"/>
      <c r="G3" s="710"/>
      <c r="H3" s="710"/>
      <c r="I3" s="710"/>
      <c r="J3" s="710"/>
      <c r="K3" s="710"/>
      <c r="L3" s="710"/>
    </row>
    <row r="4" spans="1:12" ht="18">
      <c r="A4" s="710" t="s">
        <v>225</v>
      </c>
      <c r="B4" s="710"/>
      <c r="C4" s="710"/>
      <c r="D4" s="710"/>
      <c r="E4" s="710"/>
      <c r="F4" s="710"/>
      <c r="G4" s="710"/>
      <c r="H4" s="710"/>
      <c r="I4" s="710"/>
      <c r="J4" s="710"/>
      <c r="K4" s="710"/>
      <c r="L4" s="710"/>
    </row>
    <row r="5" spans="1:12" ht="14.25">
      <c r="A5" s="58"/>
      <c r="B5" s="58"/>
      <c r="C5" s="58"/>
      <c r="D5" s="58"/>
      <c r="E5" s="58"/>
      <c r="F5" s="58"/>
      <c r="G5" s="58"/>
      <c r="H5" s="58"/>
      <c r="I5" s="711"/>
      <c r="J5" s="711"/>
      <c r="K5" s="73"/>
      <c r="L5" s="58"/>
    </row>
    <row r="6" spans="1:12" ht="27.75" customHeight="1">
      <c r="A6" s="629" t="s">
        <v>20</v>
      </c>
      <c r="B6" s="629"/>
      <c r="C6" s="629"/>
      <c r="D6" s="630" t="s">
        <v>214</v>
      </c>
      <c r="E6" s="630"/>
      <c r="F6" s="630"/>
      <c r="G6" s="630"/>
      <c r="H6" s="630"/>
      <c r="I6" s="630"/>
      <c r="J6" s="630"/>
      <c r="K6" s="630"/>
      <c r="L6" s="630"/>
    </row>
    <row r="7" spans="1:12" ht="15" thickBot="1">
      <c r="A7" s="58"/>
      <c r="B7" s="58"/>
      <c r="C7" s="58"/>
      <c r="D7" s="58"/>
      <c r="E7" s="58"/>
      <c r="F7" s="58"/>
      <c r="G7" s="58"/>
      <c r="H7" s="58"/>
      <c r="I7" s="58"/>
      <c r="J7" s="73"/>
      <c r="K7" s="73"/>
      <c r="L7" s="58"/>
    </row>
    <row r="8" spans="1:12" ht="43.5" thickBot="1">
      <c r="A8" s="395" t="s">
        <v>215</v>
      </c>
      <c r="B8" s="396" t="s">
        <v>216</v>
      </c>
      <c r="C8" s="397" t="s">
        <v>217</v>
      </c>
      <c r="D8" s="397" t="s">
        <v>218</v>
      </c>
      <c r="E8" s="397" t="s">
        <v>219</v>
      </c>
      <c r="F8" s="395" t="s">
        <v>220</v>
      </c>
      <c r="G8" s="398" t="s">
        <v>221</v>
      </c>
      <c r="H8" s="398" t="s">
        <v>222</v>
      </c>
      <c r="I8" s="397" t="s">
        <v>219</v>
      </c>
      <c r="J8" s="397" t="s">
        <v>217</v>
      </c>
      <c r="K8" s="396" t="s">
        <v>223</v>
      </c>
      <c r="L8" s="395" t="s">
        <v>224</v>
      </c>
    </row>
    <row r="9" spans="1:13" ht="14.25">
      <c r="A9" s="399">
        <v>0.2777777777777778</v>
      </c>
      <c r="B9" s="399">
        <v>0.28541666666666665</v>
      </c>
      <c r="C9" s="399">
        <v>0.28888888888888886</v>
      </c>
      <c r="D9" s="399">
        <v>0.29236111111111107</v>
      </c>
      <c r="E9" s="399">
        <v>0.2993055555555555</v>
      </c>
      <c r="F9" s="399">
        <v>0.30347222222222214</v>
      </c>
      <c r="G9" s="399">
        <v>0.3090277777777777</v>
      </c>
      <c r="H9" s="399">
        <v>0.3125</v>
      </c>
      <c r="I9" s="399">
        <v>0.3159722222222222</v>
      </c>
      <c r="J9" s="399">
        <v>0.32430555555555557</v>
      </c>
      <c r="K9" s="399">
        <v>0.3277777777777778</v>
      </c>
      <c r="L9" s="399">
        <v>0.33888888888888885</v>
      </c>
      <c r="M9" s="400"/>
    </row>
    <row r="10" spans="1:12" ht="14.25">
      <c r="A10" s="399">
        <v>0.34722222222222204</v>
      </c>
      <c r="B10" s="399">
        <v>0.3548611111111109</v>
      </c>
      <c r="C10" s="399">
        <v>0.3583333333333331</v>
      </c>
      <c r="D10" s="399">
        <v>0.3618055555555553</v>
      </c>
      <c r="E10" s="399">
        <v>0.36875</v>
      </c>
      <c r="F10" s="399">
        <v>0.3729166666666664</v>
      </c>
      <c r="G10" s="399">
        <v>0.37847222222222193</v>
      </c>
      <c r="H10" s="399">
        <v>0.38194444444444414</v>
      </c>
      <c r="I10" s="399">
        <v>0.3854166666666667</v>
      </c>
      <c r="J10" s="399">
        <v>0.39375</v>
      </c>
      <c r="K10" s="399">
        <v>0.3972222222222222</v>
      </c>
      <c r="L10" s="399">
        <v>0.4083333333333334</v>
      </c>
    </row>
    <row r="11" spans="1:12" ht="14.25">
      <c r="A11" s="399">
        <v>0.4201388888888889</v>
      </c>
      <c r="B11" s="399">
        <v>0.42777777777777776</v>
      </c>
      <c r="C11" s="399">
        <v>0.43125</v>
      </c>
      <c r="D11" s="399">
        <v>0.4347222222222222</v>
      </c>
      <c r="E11" s="399">
        <v>0.4416666666666666</v>
      </c>
      <c r="F11" s="399">
        <v>0.44583333333333325</v>
      </c>
      <c r="G11" s="399">
        <v>0.4513888888888888</v>
      </c>
      <c r="H11" s="399">
        <v>0.454861111111111</v>
      </c>
      <c r="I11" s="399">
        <v>0.4597222222222222</v>
      </c>
      <c r="J11" s="399">
        <v>0.4666666666666666</v>
      </c>
      <c r="K11" s="399">
        <v>0.4701388888888889</v>
      </c>
      <c r="L11" s="401">
        <v>0.48125</v>
      </c>
    </row>
    <row r="12" spans="1:13" ht="14.25">
      <c r="A12" s="399">
        <v>0.44097222222222227</v>
      </c>
      <c r="B12" s="399">
        <v>0.4486111111111111</v>
      </c>
      <c r="C12" s="399">
        <v>0.45208333333333334</v>
      </c>
      <c r="D12" s="399">
        <v>0.45555555555555555</v>
      </c>
      <c r="E12" s="399">
        <v>0.4625</v>
      </c>
      <c r="F12" s="399">
        <v>0.4666666666666666</v>
      </c>
      <c r="G12" s="399">
        <v>0.47222222222222215</v>
      </c>
      <c r="H12" s="399">
        <v>0.47569444444444436</v>
      </c>
      <c r="I12" s="399">
        <v>0.4791666666666667</v>
      </c>
      <c r="J12" s="399">
        <v>0.4875</v>
      </c>
      <c r="K12" s="399">
        <v>0.4909722222222222</v>
      </c>
      <c r="L12" s="399">
        <v>0.5013888888888889</v>
      </c>
      <c r="M12" s="400"/>
    </row>
    <row r="13" spans="1:12" ht="14.25">
      <c r="A13" s="399">
        <v>0.5069444444444444</v>
      </c>
      <c r="B13" s="399">
        <v>0.5145833333333333</v>
      </c>
      <c r="C13" s="399">
        <v>0.5180555555555555</v>
      </c>
      <c r="D13" s="399">
        <v>0.5215277777777777</v>
      </c>
      <c r="E13" s="399">
        <v>0.5284722222222221</v>
      </c>
      <c r="F13" s="399">
        <v>0.5326388888888888</v>
      </c>
      <c r="G13" s="399">
        <v>0.5381944444444443</v>
      </c>
      <c r="H13" s="399">
        <v>0.5416666666666665</v>
      </c>
      <c r="I13" s="399">
        <v>0.545138888888889</v>
      </c>
      <c r="J13" s="399">
        <v>0.5534722222222223</v>
      </c>
      <c r="K13" s="399">
        <v>0.5569444444444445</v>
      </c>
      <c r="L13" s="399">
        <v>0.5680555555555555</v>
      </c>
    </row>
    <row r="14" spans="1:12" ht="14.25">
      <c r="A14" s="399">
        <v>0.579861111111111</v>
      </c>
      <c r="B14" s="399">
        <v>0.5875</v>
      </c>
      <c r="C14" s="399">
        <v>0.5909722222222221</v>
      </c>
      <c r="D14" s="399">
        <v>0.5944444444444443</v>
      </c>
      <c r="E14" s="399">
        <v>0.6013888888888888</v>
      </c>
      <c r="F14" s="399">
        <v>0.6055555555555554</v>
      </c>
      <c r="G14" s="399">
        <v>0.6111111111111109</v>
      </c>
      <c r="H14" s="399">
        <v>0.6145833333333331</v>
      </c>
      <c r="I14" s="399">
        <v>0.6180555555555556</v>
      </c>
      <c r="J14" s="399">
        <v>0.6263888888888889</v>
      </c>
      <c r="K14" s="399">
        <v>0.6298611111111111</v>
      </c>
      <c r="L14" s="399">
        <v>0.6409722222222222</v>
      </c>
    </row>
    <row r="15" spans="1:12" ht="14.25">
      <c r="A15" s="399">
        <v>0.6527777777777778</v>
      </c>
      <c r="B15" s="399">
        <v>0.6604166666666667</v>
      </c>
      <c r="C15" s="399">
        <v>0.6638888888888889</v>
      </c>
      <c r="D15" s="399">
        <v>0.6673611111111111</v>
      </c>
      <c r="E15" s="399">
        <v>0.6743055555555556</v>
      </c>
      <c r="F15" s="399">
        <v>0.6784722222222223</v>
      </c>
      <c r="G15" s="399">
        <v>0.6840277777777778</v>
      </c>
      <c r="H15" s="399">
        <v>0.6875</v>
      </c>
      <c r="I15" s="399">
        <v>0.6909722222222222</v>
      </c>
      <c r="J15" s="399">
        <v>0.6993055555555556</v>
      </c>
      <c r="K15" s="399">
        <v>0.7027777777777778</v>
      </c>
      <c r="L15" s="399">
        <v>0.7138888888888889</v>
      </c>
    </row>
    <row r="16" spans="1:12" ht="14.25">
      <c r="A16" s="399">
        <v>0.7395833333333333</v>
      </c>
      <c r="B16" s="399">
        <v>0.7472222222222221</v>
      </c>
      <c r="C16" s="399">
        <v>0.7506944444444443</v>
      </c>
      <c r="D16" s="399">
        <v>0.7541666666666665</v>
      </c>
      <c r="E16" s="399">
        <v>0.761111111111111</v>
      </c>
      <c r="F16" s="399">
        <v>0.7652777777777776</v>
      </c>
      <c r="G16" s="399">
        <v>0.7708333333333331</v>
      </c>
      <c r="H16" s="399">
        <v>0.7743055555555554</v>
      </c>
      <c r="I16" s="399">
        <v>0.7777777777777778</v>
      </c>
      <c r="J16" s="399">
        <v>0.7861111111111111</v>
      </c>
      <c r="K16" s="399">
        <v>0.7895833333333333</v>
      </c>
      <c r="L16" s="399">
        <v>0.8006944444444444</v>
      </c>
    </row>
    <row r="17" spans="1:12" ht="14.25">
      <c r="A17" s="399">
        <v>0.8125</v>
      </c>
      <c r="B17" s="399">
        <v>0.8201388888888889</v>
      </c>
      <c r="C17" s="399">
        <v>0.8236111111111111</v>
      </c>
      <c r="D17" s="399">
        <v>0.8270833333333333</v>
      </c>
      <c r="E17" s="399">
        <v>0.8340277777777777</v>
      </c>
      <c r="F17" s="399">
        <v>0.8381944444444444</v>
      </c>
      <c r="G17" s="399">
        <v>0.84375</v>
      </c>
      <c r="H17" s="399">
        <v>0.8472222222222221</v>
      </c>
      <c r="I17" s="399">
        <v>0.8506944444444445</v>
      </c>
      <c r="J17" s="399">
        <v>0.8590277777777778</v>
      </c>
      <c r="K17" s="399">
        <v>0.8625</v>
      </c>
      <c r="L17" s="399">
        <v>0.873611111111111</v>
      </c>
    </row>
    <row r="18" spans="1:12" ht="14.25">
      <c r="A18" s="58"/>
      <c r="B18" s="58"/>
      <c r="C18" s="58"/>
      <c r="D18" s="58"/>
      <c r="E18" s="58"/>
      <c r="F18" s="58"/>
      <c r="G18" s="58"/>
      <c r="H18" s="58"/>
      <c r="I18" s="58"/>
      <c r="J18" s="73"/>
      <c r="K18" s="73"/>
      <c r="L18" s="58"/>
    </row>
    <row r="19" spans="1:12" ht="14.25">
      <c r="A19" s="58"/>
      <c r="B19" s="58"/>
      <c r="C19" s="58"/>
      <c r="D19" s="58"/>
      <c r="E19" s="58"/>
      <c r="F19" s="58"/>
      <c r="G19" s="58"/>
      <c r="H19" s="58"/>
      <c r="I19" s="58"/>
      <c r="J19" s="73"/>
      <c r="K19" s="73"/>
      <c r="L19" s="58"/>
    </row>
    <row r="20" spans="1:12" ht="14.25">
      <c r="A20" s="58"/>
      <c r="B20" s="58"/>
      <c r="C20" s="58"/>
      <c r="D20" s="58"/>
      <c r="E20" s="58"/>
      <c r="F20" s="58"/>
      <c r="G20" s="58"/>
      <c r="H20" s="58"/>
      <c r="I20" s="58"/>
      <c r="J20" s="73"/>
      <c r="K20" s="73"/>
      <c r="L20" s="58"/>
    </row>
    <row r="21" spans="1:12" ht="14.25">
      <c r="A21" s="58"/>
      <c r="B21" s="402"/>
      <c r="C21" s="402"/>
      <c r="D21" s="402"/>
      <c r="E21" s="402"/>
      <c r="F21" s="402"/>
      <c r="G21" s="58"/>
      <c r="H21" s="58"/>
      <c r="I21" s="58"/>
      <c r="J21" s="73"/>
      <c r="K21" s="73"/>
      <c r="L21" s="58"/>
    </row>
    <row r="22" spans="1:12" ht="14.25">
      <c r="A22" s="58"/>
      <c r="B22" s="557"/>
      <c r="C22" s="557"/>
      <c r="D22" s="557"/>
      <c r="E22" s="557"/>
      <c r="F22" s="557"/>
      <c r="G22" s="58"/>
      <c r="H22" s="58"/>
      <c r="I22" s="58"/>
      <c r="J22" s="73"/>
      <c r="K22" s="73"/>
      <c r="L22" s="58"/>
    </row>
  </sheetData>
  <mergeCells count="7">
    <mergeCell ref="A6:C6"/>
    <mergeCell ref="D6:L6"/>
    <mergeCell ref="B22:F22"/>
    <mergeCell ref="A2:L2"/>
    <mergeCell ref="A3:L3"/>
    <mergeCell ref="A4:L4"/>
    <mergeCell ref="I5:J5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9"/>
  <sheetViews>
    <sheetView workbookViewId="0" topLeftCell="A31">
      <selection activeCell="G13" sqref="G13"/>
    </sheetView>
  </sheetViews>
  <sheetFormatPr defaultColWidth="9.140625" defaultRowHeight="12.75"/>
  <cols>
    <col min="1" max="1" width="14.421875" style="50" customWidth="1"/>
    <col min="2" max="2" width="14.57421875" style="50" customWidth="1"/>
    <col min="3" max="3" width="20.28125" style="50" customWidth="1"/>
    <col min="4" max="4" width="16.00390625" style="50" customWidth="1"/>
    <col min="5" max="5" width="16.28125" style="50" customWidth="1"/>
    <col min="6" max="6" width="15.57421875" style="50" customWidth="1"/>
    <col min="7" max="7" width="16.00390625" style="50" customWidth="1"/>
    <col min="8" max="8" width="16.57421875" style="50" customWidth="1"/>
    <col min="9" max="9" width="17.00390625" style="50" customWidth="1"/>
    <col min="10" max="10" width="16.140625" style="50" customWidth="1"/>
    <col min="11" max="11" width="16.57421875" style="50" customWidth="1"/>
    <col min="12" max="12" width="13.421875" style="50" customWidth="1"/>
    <col min="13" max="13" width="15.28125" style="50" customWidth="1"/>
    <col min="14" max="16384" width="9.140625" style="58" customWidth="1"/>
  </cols>
  <sheetData>
    <row r="1" spans="4:7" ht="18">
      <c r="D1" s="592" t="s">
        <v>205</v>
      </c>
      <c r="E1" s="592"/>
      <c r="F1" s="592"/>
      <c r="G1" s="592"/>
    </row>
    <row r="2" spans="4:7" ht="18">
      <c r="D2" s="612"/>
      <c r="E2" s="612"/>
      <c r="F2" s="612"/>
      <c r="G2" s="612"/>
    </row>
    <row r="3" spans="4:7" ht="18">
      <c r="D3" s="612" t="s">
        <v>206</v>
      </c>
      <c r="E3" s="612"/>
      <c r="F3" s="612"/>
      <c r="G3" s="612"/>
    </row>
    <row r="4" spans="1:4" ht="14.25">
      <c r="A4" s="624" t="s">
        <v>20</v>
      </c>
      <c r="B4" s="624"/>
      <c r="C4" s="624"/>
      <c r="D4" s="624"/>
    </row>
    <row r="5" spans="1:17" ht="41.25" customHeight="1">
      <c r="A5" s="712"/>
      <c r="B5" s="713"/>
      <c r="C5" s="714" t="s">
        <v>207</v>
      </c>
      <c r="D5" s="715"/>
      <c r="E5" s="715"/>
      <c r="F5" s="715"/>
      <c r="G5" s="715"/>
      <c r="H5" s="715"/>
      <c r="I5" s="715"/>
      <c r="J5" s="715"/>
      <c r="K5" s="715"/>
      <c r="L5" s="715"/>
      <c r="M5" s="715"/>
      <c r="N5" s="171"/>
      <c r="O5" s="171"/>
      <c r="P5" s="171"/>
      <c r="Q5" s="171"/>
    </row>
    <row r="6" spans="1:13" ht="57">
      <c r="A6" s="389" t="s">
        <v>208</v>
      </c>
      <c r="B6" s="389" t="s">
        <v>175</v>
      </c>
      <c r="C6" s="389" t="s">
        <v>10</v>
      </c>
      <c r="D6" s="389" t="s">
        <v>64</v>
      </c>
      <c r="E6" s="389" t="s">
        <v>209</v>
      </c>
      <c r="F6" s="389" t="s">
        <v>210</v>
      </c>
      <c r="G6" s="389" t="s">
        <v>211</v>
      </c>
      <c r="H6" s="389" t="s">
        <v>67</v>
      </c>
      <c r="I6" s="389" t="s">
        <v>212</v>
      </c>
      <c r="J6" s="389" t="s">
        <v>23</v>
      </c>
      <c r="K6" s="389" t="s">
        <v>6</v>
      </c>
      <c r="L6" s="389" t="s">
        <v>24</v>
      </c>
      <c r="M6" s="389" t="s">
        <v>131</v>
      </c>
    </row>
    <row r="7" spans="1:13" ht="15.75">
      <c r="A7" s="390">
        <v>0.22083333333333333</v>
      </c>
      <c r="B7" s="390">
        <v>0.22291666666666665</v>
      </c>
      <c r="C7" s="391">
        <f>B7+TIME(0,6,0)</f>
        <v>0.22708333333333333</v>
      </c>
      <c r="D7" s="391">
        <f>C7+TIME(0,5,0)</f>
        <v>0.23055555555555554</v>
      </c>
      <c r="E7" s="390">
        <v>0.23541666666666666</v>
      </c>
      <c r="F7" s="390">
        <v>0.24513888888888888</v>
      </c>
      <c r="G7" s="390">
        <v>0.24652777777777776</v>
      </c>
      <c r="H7" s="390">
        <v>0.2569444444444444</v>
      </c>
      <c r="I7" s="390">
        <v>0.2583333333333333</v>
      </c>
      <c r="J7" s="390">
        <v>0.26041666666666663</v>
      </c>
      <c r="K7" s="390">
        <v>0.2652777777777777</v>
      </c>
      <c r="L7" s="390">
        <v>0.2694444444444444</v>
      </c>
      <c r="M7" s="390">
        <v>0.27083333333333326</v>
      </c>
    </row>
    <row r="8" spans="1:13" ht="15.75">
      <c r="A8" s="390">
        <v>0.2347222222222222</v>
      </c>
      <c r="B8" s="390">
        <v>0.23680555555555552</v>
      </c>
      <c r="C8" s="391">
        <f aca="true" t="shared" si="0" ref="C8:C54">B8+TIME(0,6,0)</f>
        <v>0.2409722222222222</v>
      </c>
      <c r="D8" s="391">
        <f aca="true" t="shared" si="1" ref="D8:D54">C8+TIME(0,5,0)</f>
        <v>0.2444444444444444</v>
      </c>
      <c r="E8" s="390">
        <v>0.24930555555555553</v>
      </c>
      <c r="F8" s="390">
        <v>0.25902777777777775</v>
      </c>
      <c r="G8" s="390">
        <v>0.26041666666666663</v>
      </c>
      <c r="H8" s="390">
        <v>0.2708333333333333</v>
      </c>
      <c r="I8" s="390">
        <v>0.2722222222222222</v>
      </c>
      <c r="J8" s="390">
        <v>0.27638888888888885</v>
      </c>
      <c r="K8" s="390">
        <v>0.2819444444444444</v>
      </c>
      <c r="L8" s="390">
        <v>0.28611111111111104</v>
      </c>
      <c r="M8" s="390">
        <v>0.2875</v>
      </c>
    </row>
    <row r="9" spans="1:13" ht="15.75">
      <c r="A9" s="390">
        <v>0.24583333333333335</v>
      </c>
      <c r="B9" s="390">
        <v>0.24791666666666667</v>
      </c>
      <c r="C9" s="391">
        <f t="shared" si="0"/>
        <v>0.2520833333333333</v>
      </c>
      <c r="D9" s="391">
        <f t="shared" si="1"/>
        <v>0.25555555555555554</v>
      </c>
      <c r="E9" s="390">
        <v>0.26041666666666663</v>
      </c>
      <c r="F9" s="390">
        <v>0.27291666666666664</v>
      </c>
      <c r="G9" s="390">
        <v>0.275</v>
      </c>
      <c r="H9" s="390">
        <v>0.28541666666666665</v>
      </c>
      <c r="I9" s="390">
        <v>0.28680555555555554</v>
      </c>
      <c r="J9" s="390">
        <v>0.29236111111111107</v>
      </c>
      <c r="K9" s="390">
        <v>0.2979166666666666</v>
      </c>
      <c r="L9" s="390">
        <v>0.30208333333333326</v>
      </c>
      <c r="M9" s="390">
        <v>0.3041666666666666</v>
      </c>
    </row>
    <row r="10" spans="1:13" ht="15.75">
      <c r="A10" s="390">
        <v>0.2625</v>
      </c>
      <c r="B10" s="390">
        <v>0.26458333333333334</v>
      </c>
      <c r="C10" s="391">
        <f t="shared" si="0"/>
        <v>0.26875</v>
      </c>
      <c r="D10" s="391">
        <f t="shared" si="1"/>
        <v>0.2722222222222222</v>
      </c>
      <c r="E10" s="390">
        <v>0.2791666666666666</v>
      </c>
      <c r="F10" s="390">
        <v>0.29305555555555557</v>
      </c>
      <c r="G10" s="390">
        <v>0.2951388888888889</v>
      </c>
      <c r="H10" s="390">
        <v>0.3055555555555556</v>
      </c>
      <c r="I10" s="390">
        <v>0.30694444444444446</v>
      </c>
      <c r="J10" s="390">
        <v>0.3125</v>
      </c>
      <c r="K10" s="390">
        <v>0.3194444444444444</v>
      </c>
      <c r="L10" s="390">
        <v>0.32361111111111107</v>
      </c>
      <c r="M10" s="390">
        <v>0.3256944444444444</v>
      </c>
    </row>
    <row r="11" spans="1:13" ht="15.75">
      <c r="A11" s="390">
        <v>0.27291666666666664</v>
      </c>
      <c r="B11" s="390">
        <v>0.275</v>
      </c>
      <c r="C11" s="391">
        <f t="shared" si="0"/>
        <v>0.2791666666666667</v>
      </c>
      <c r="D11" s="391">
        <f t="shared" si="1"/>
        <v>0.2826388888888889</v>
      </c>
      <c r="E11" s="390">
        <v>0.2888888888888888</v>
      </c>
      <c r="F11" s="390">
        <v>0.3048611111111111</v>
      </c>
      <c r="G11" s="390">
        <v>0.3055555555555555</v>
      </c>
      <c r="H11" s="390">
        <v>0.31666666666666665</v>
      </c>
      <c r="I11" s="390">
        <v>0.31805555555555554</v>
      </c>
      <c r="J11" s="390">
        <v>0.3243055555555555</v>
      </c>
      <c r="K11" s="390">
        <v>0.33125</v>
      </c>
      <c r="L11" s="390">
        <v>0.33680555555555547</v>
      </c>
      <c r="M11" s="390">
        <v>0.33958333333333324</v>
      </c>
    </row>
    <row r="12" spans="1:13" ht="15.75">
      <c r="A12" s="390">
        <v>0.2847222222222222</v>
      </c>
      <c r="B12" s="390">
        <v>0.28680555555555554</v>
      </c>
      <c r="C12" s="391">
        <f t="shared" si="0"/>
        <v>0.2909722222222222</v>
      </c>
      <c r="D12" s="391">
        <f t="shared" si="1"/>
        <v>0.2944444444444444</v>
      </c>
      <c r="E12" s="390">
        <v>0.3006944444444444</v>
      </c>
      <c r="F12" s="390">
        <v>0.3166666666666666</v>
      </c>
      <c r="G12" s="390">
        <v>0.31736111111111104</v>
      </c>
      <c r="H12" s="390">
        <v>0.32847222222222217</v>
      </c>
      <c r="I12" s="390">
        <v>0.32986111111111105</v>
      </c>
      <c r="J12" s="390">
        <v>0.336111111111111</v>
      </c>
      <c r="K12" s="390">
        <v>0.34305555555555545</v>
      </c>
      <c r="L12" s="390">
        <v>0.348611111111111</v>
      </c>
      <c r="M12" s="390">
        <v>0.35277777777777763</v>
      </c>
    </row>
    <row r="13" spans="1:13" ht="15.75">
      <c r="A13" s="390">
        <v>0.29097222222222224</v>
      </c>
      <c r="B13" s="390">
        <v>0.29305555555555557</v>
      </c>
      <c r="C13" s="391">
        <f t="shared" si="0"/>
        <v>0.2972222222222222</v>
      </c>
      <c r="D13" s="391">
        <f t="shared" si="1"/>
        <v>0.30069444444444443</v>
      </c>
      <c r="E13" s="390">
        <v>0.3083333333333333</v>
      </c>
      <c r="F13" s="390">
        <v>0.32430555555555557</v>
      </c>
      <c r="G13" s="390">
        <v>0.325</v>
      </c>
      <c r="H13" s="390">
        <v>0.3354166666666667</v>
      </c>
      <c r="I13" s="390">
        <v>0.3368055555555556</v>
      </c>
      <c r="J13" s="390">
        <v>0.34375</v>
      </c>
      <c r="K13" s="390">
        <v>0.3506944444444444</v>
      </c>
      <c r="L13" s="390">
        <v>0.35486111111111107</v>
      </c>
      <c r="M13" s="390">
        <v>0.3583333333333333</v>
      </c>
    </row>
    <row r="14" spans="1:13" ht="15.75">
      <c r="A14" s="390">
        <v>0.29791666666666666</v>
      </c>
      <c r="B14" s="390">
        <v>0.3</v>
      </c>
      <c r="C14" s="391">
        <f t="shared" si="0"/>
        <v>0.30416666666666664</v>
      </c>
      <c r="D14" s="391">
        <f t="shared" si="1"/>
        <v>0.30763888888888885</v>
      </c>
      <c r="E14" s="390">
        <v>0.3152777777777777</v>
      </c>
      <c r="F14" s="390">
        <v>0.33125</v>
      </c>
      <c r="G14" s="390">
        <v>0.3319444444444444</v>
      </c>
      <c r="H14" s="390">
        <v>0.34236111111111106</v>
      </c>
      <c r="I14" s="390">
        <v>0.34375</v>
      </c>
      <c r="J14" s="390">
        <v>0.35069444444444436</v>
      </c>
      <c r="K14" s="390">
        <v>0.3576388888888888</v>
      </c>
      <c r="L14" s="390">
        <v>0.36180555555555544</v>
      </c>
      <c r="M14" s="390">
        <v>0.3659722222222221</v>
      </c>
    </row>
    <row r="15" spans="1:13" ht="15.75">
      <c r="A15" s="390">
        <v>0.3138888888888889</v>
      </c>
      <c r="B15" s="390">
        <v>0.3159722222222222</v>
      </c>
      <c r="C15" s="391">
        <f t="shared" si="0"/>
        <v>0.32013888888888886</v>
      </c>
      <c r="D15" s="391">
        <f t="shared" si="1"/>
        <v>0.32361111111111107</v>
      </c>
      <c r="E15" s="390">
        <v>0.33194444444444443</v>
      </c>
      <c r="F15" s="390">
        <v>0.34652777777777777</v>
      </c>
      <c r="G15" s="390">
        <v>0.3472222222222222</v>
      </c>
      <c r="H15" s="390">
        <v>0.3576388888888889</v>
      </c>
      <c r="I15" s="390">
        <v>0.3590277777777778</v>
      </c>
      <c r="J15" s="390">
        <v>0.36527777777777776</v>
      </c>
      <c r="K15" s="390">
        <v>0.3708333333333333</v>
      </c>
      <c r="L15" s="390">
        <v>0.375</v>
      </c>
      <c r="M15" s="390">
        <v>0.37847222222222215</v>
      </c>
    </row>
    <row r="16" spans="1:13" ht="15.75">
      <c r="A16" s="390">
        <v>0.3263888888888889</v>
      </c>
      <c r="B16" s="390">
        <v>0.3284722222222222</v>
      </c>
      <c r="C16" s="391">
        <f t="shared" si="0"/>
        <v>0.3326388888888889</v>
      </c>
      <c r="D16" s="391">
        <f t="shared" si="1"/>
        <v>0.3361111111111111</v>
      </c>
      <c r="E16" s="390">
        <v>0.34375</v>
      </c>
      <c r="F16" s="390">
        <v>0.35972222222222217</v>
      </c>
      <c r="G16" s="390">
        <v>0.3611111111111111</v>
      </c>
      <c r="H16" s="390">
        <v>0.3715277777777778</v>
      </c>
      <c r="I16" s="390">
        <v>0.3729166666666667</v>
      </c>
      <c r="J16" s="390">
        <v>0.3784722222222222</v>
      </c>
      <c r="K16" s="390">
        <v>0.38402777777777775</v>
      </c>
      <c r="L16" s="390">
        <v>0.3881944444444444</v>
      </c>
      <c r="M16" s="390">
        <v>0.3916666666666666</v>
      </c>
    </row>
    <row r="17" spans="1:13" ht="15.75">
      <c r="A17" s="390">
        <v>0.3368055555555556</v>
      </c>
      <c r="B17" s="390">
        <v>0.3388888888888889</v>
      </c>
      <c r="C17" s="391">
        <f t="shared" si="0"/>
        <v>0.34305555555555556</v>
      </c>
      <c r="D17" s="391">
        <f t="shared" si="1"/>
        <v>0.34652777777777777</v>
      </c>
      <c r="E17" s="390">
        <v>0.3548611111111111</v>
      </c>
      <c r="F17" s="390">
        <v>0.3701388888888889</v>
      </c>
      <c r="G17" s="390">
        <v>0.37083333333333335</v>
      </c>
      <c r="H17" s="390">
        <v>0.38125</v>
      </c>
      <c r="I17" s="390">
        <v>0.3826388888888889</v>
      </c>
      <c r="J17" s="390">
        <v>0.38819444444444445</v>
      </c>
      <c r="K17" s="390">
        <v>0.3951388888888889</v>
      </c>
      <c r="L17" s="390">
        <v>0.3993055555555555</v>
      </c>
      <c r="M17" s="390">
        <v>0.40277777777777773</v>
      </c>
    </row>
    <row r="18" spans="1:13" ht="15.75">
      <c r="A18" s="390">
        <v>0.3458333333333334</v>
      </c>
      <c r="B18" s="390">
        <v>0.3479166666666667</v>
      </c>
      <c r="C18" s="391">
        <f t="shared" si="0"/>
        <v>0.35208333333333336</v>
      </c>
      <c r="D18" s="391">
        <f t="shared" si="1"/>
        <v>0.35555555555555557</v>
      </c>
      <c r="E18" s="390">
        <v>0.36388888888888893</v>
      </c>
      <c r="F18" s="390">
        <v>0.3791666666666667</v>
      </c>
      <c r="G18" s="390">
        <v>0.37986111111111115</v>
      </c>
      <c r="H18" s="390">
        <v>0.39027777777777783</v>
      </c>
      <c r="I18" s="390">
        <v>0.3916666666666667</v>
      </c>
      <c r="J18" s="390">
        <v>0.39861111111111114</v>
      </c>
      <c r="K18" s="390">
        <v>0.40555555555555556</v>
      </c>
      <c r="L18" s="390">
        <v>0.4097222222222222</v>
      </c>
      <c r="M18" s="390">
        <v>0.4125</v>
      </c>
    </row>
    <row r="19" spans="1:13" ht="15.75">
      <c r="A19" s="390">
        <v>0.3541666666666667</v>
      </c>
      <c r="B19" s="390">
        <v>0.35625</v>
      </c>
      <c r="C19" s="391">
        <f t="shared" si="0"/>
        <v>0.36041666666666666</v>
      </c>
      <c r="D19" s="391">
        <f t="shared" si="1"/>
        <v>0.3638888888888889</v>
      </c>
      <c r="E19" s="390">
        <v>0.37222222222222223</v>
      </c>
      <c r="F19" s="390">
        <v>0.3875</v>
      </c>
      <c r="G19" s="390">
        <v>0.3888888888888889</v>
      </c>
      <c r="H19" s="390">
        <v>0.3993055555555556</v>
      </c>
      <c r="I19" s="390">
        <v>0.40069444444444446</v>
      </c>
      <c r="J19" s="390">
        <v>0.4076388888888889</v>
      </c>
      <c r="K19" s="390">
        <v>0.4145833333333333</v>
      </c>
      <c r="L19" s="390">
        <v>0.41875</v>
      </c>
      <c r="M19" s="390">
        <v>0.42222222222222217</v>
      </c>
    </row>
    <row r="20" spans="1:13" ht="15.75">
      <c r="A20" s="390">
        <v>0.3680555555555556</v>
      </c>
      <c r="B20" s="390">
        <v>0.3701388888888889</v>
      </c>
      <c r="C20" s="391">
        <f t="shared" si="0"/>
        <v>0.37430555555555556</v>
      </c>
      <c r="D20" s="391">
        <f t="shared" si="1"/>
        <v>0.37777777777777777</v>
      </c>
      <c r="E20" s="390">
        <v>0.3861111111111111</v>
      </c>
      <c r="F20" s="390">
        <v>0.4</v>
      </c>
      <c r="G20" s="390">
        <v>0.4027777777777778</v>
      </c>
      <c r="H20" s="390">
        <v>0.4131944444444445</v>
      </c>
      <c r="I20" s="390">
        <v>0.41458333333333336</v>
      </c>
      <c r="J20" s="390">
        <v>0.4201388888888889</v>
      </c>
      <c r="K20" s="390">
        <v>0.4270833333333333</v>
      </c>
      <c r="L20" s="390">
        <v>0.43125</v>
      </c>
      <c r="M20" s="390">
        <v>0.4347222222222222</v>
      </c>
    </row>
    <row r="21" spans="1:13" ht="15.75">
      <c r="A21" s="390">
        <v>0.37847222222222227</v>
      </c>
      <c r="B21" s="390">
        <v>0.3805555555555556</v>
      </c>
      <c r="C21" s="391">
        <f t="shared" si="0"/>
        <v>0.38472222222222224</v>
      </c>
      <c r="D21" s="391">
        <f t="shared" si="1"/>
        <v>0.38819444444444445</v>
      </c>
      <c r="E21" s="390">
        <v>0.3965277777777778</v>
      </c>
      <c r="F21" s="390">
        <v>0.4104166666666667</v>
      </c>
      <c r="G21" s="390">
        <v>0.4138888888888889</v>
      </c>
      <c r="H21" s="390">
        <v>0.4243055555555556</v>
      </c>
      <c r="I21" s="390">
        <v>0.4256944444444445</v>
      </c>
      <c r="J21" s="390">
        <v>0.43125</v>
      </c>
      <c r="K21" s="390">
        <v>0.43819444444444444</v>
      </c>
      <c r="L21" s="390">
        <v>0.4423611111111111</v>
      </c>
      <c r="M21" s="390">
        <v>0.44513888888888886</v>
      </c>
    </row>
    <row r="22" spans="1:13" ht="15.75">
      <c r="A22" s="390">
        <v>0.40347222222222223</v>
      </c>
      <c r="B22" s="390">
        <v>0.40555555555555556</v>
      </c>
      <c r="C22" s="391">
        <f t="shared" si="0"/>
        <v>0.4097222222222222</v>
      </c>
      <c r="D22" s="391">
        <f t="shared" si="1"/>
        <v>0.4131944444444444</v>
      </c>
      <c r="E22" s="390">
        <v>0.4215277777777778</v>
      </c>
      <c r="F22" s="390">
        <v>0.4340277777777778</v>
      </c>
      <c r="G22" s="390">
        <v>0.43819444444444444</v>
      </c>
      <c r="H22" s="390">
        <v>0.4486111111111111</v>
      </c>
      <c r="I22" s="390">
        <v>0.45</v>
      </c>
      <c r="J22" s="390">
        <v>0.45555555555555555</v>
      </c>
      <c r="K22" s="390">
        <v>0.4625</v>
      </c>
      <c r="L22" s="390">
        <v>0.4666666666666666</v>
      </c>
      <c r="M22" s="390">
        <v>0.47013888888888883</v>
      </c>
    </row>
    <row r="23" spans="1:13" ht="15.75">
      <c r="A23" s="390">
        <v>0.4236111111111111</v>
      </c>
      <c r="B23" s="390">
        <v>0.42569444444444443</v>
      </c>
      <c r="C23" s="391">
        <f t="shared" si="0"/>
        <v>0.4298611111111111</v>
      </c>
      <c r="D23" s="391">
        <f t="shared" si="1"/>
        <v>0.4333333333333333</v>
      </c>
      <c r="E23" s="390">
        <v>0.44027777777777777</v>
      </c>
      <c r="F23" s="390">
        <v>0.45416666666666666</v>
      </c>
      <c r="G23" s="390">
        <v>0.45625</v>
      </c>
      <c r="H23" s="390">
        <v>0.4666666666666667</v>
      </c>
      <c r="I23" s="390">
        <v>0.46805555555555556</v>
      </c>
      <c r="J23" s="390">
        <v>0.4736111111111111</v>
      </c>
      <c r="K23" s="390">
        <v>0.47916666666666663</v>
      </c>
      <c r="L23" s="390">
        <v>0.4833333333333333</v>
      </c>
      <c r="M23" s="390">
        <v>0.4875</v>
      </c>
    </row>
    <row r="24" spans="1:13" ht="15.75">
      <c r="A24" s="390">
        <v>0.44027777777777777</v>
      </c>
      <c r="B24" s="390">
        <v>0.4423611111111111</v>
      </c>
      <c r="C24" s="391">
        <f t="shared" si="0"/>
        <v>0.44652777777777775</v>
      </c>
      <c r="D24" s="391">
        <f t="shared" si="1"/>
        <v>0.44999999999999996</v>
      </c>
      <c r="E24" s="390">
        <v>0.45486111111111105</v>
      </c>
      <c r="F24" s="390">
        <v>0.46944444444444444</v>
      </c>
      <c r="G24" s="390">
        <v>0.4708333333333333</v>
      </c>
      <c r="H24" s="390">
        <v>0.48125</v>
      </c>
      <c r="I24" s="390">
        <v>0.4826388888888889</v>
      </c>
      <c r="J24" s="390">
        <v>0.48819444444444443</v>
      </c>
      <c r="K24" s="390">
        <v>0.49375</v>
      </c>
      <c r="L24" s="390">
        <v>0.4979166666666666</v>
      </c>
      <c r="M24" s="390">
        <v>0.5</v>
      </c>
    </row>
    <row r="25" spans="1:13" ht="15.75">
      <c r="A25" s="390">
        <v>0.45555555555555555</v>
      </c>
      <c r="B25" s="390">
        <v>0.4576388888888889</v>
      </c>
      <c r="C25" s="391">
        <f t="shared" si="0"/>
        <v>0.4618055555555555</v>
      </c>
      <c r="D25" s="391">
        <f t="shared" si="1"/>
        <v>0.46527777777777773</v>
      </c>
      <c r="E25" s="390">
        <v>0.47013888888888883</v>
      </c>
      <c r="F25" s="390">
        <v>0.48472222222222217</v>
      </c>
      <c r="G25" s="390">
        <v>0.48611111111111105</v>
      </c>
      <c r="H25" s="390">
        <v>0.49652777777777773</v>
      </c>
      <c r="I25" s="390">
        <v>0.4979166666666666</v>
      </c>
      <c r="J25" s="390">
        <v>0.5034722222222222</v>
      </c>
      <c r="K25" s="390">
        <v>0.5090277777777777</v>
      </c>
      <c r="L25" s="390">
        <v>0.5131944444444444</v>
      </c>
      <c r="M25" s="390">
        <v>0.5166666666666666</v>
      </c>
    </row>
    <row r="26" spans="1:13" ht="15.75">
      <c r="A26" s="390">
        <v>0.48055555555555557</v>
      </c>
      <c r="B26" s="390">
        <v>0.4826388888888889</v>
      </c>
      <c r="C26" s="391">
        <f t="shared" si="0"/>
        <v>0.48680555555555555</v>
      </c>
      <c r="D26" s="391">
        <f t="shared" si="1"/>
        <v>0.49027777777777776</v>
      </c>
      <c r="E26" s="390">
        <v>0.49513888888888885</v>
      </c>
      <c r="F26" s="390">
        <v>0.5097222222222222</v>
      </c>
      <c r="G26" s="390">
        <v>0.5097222222222222</v>
      </c>
      <c r="H26" s="390">
        <v>0.5201388888888888</v>
      </c>
      <c r="I26" s="390">
        <v>0.5215277777777777</v>
      </c>
      <c r="J26" s="390">
        <v>0.5270833333333332</v>
      </c>
      <c r="K26" s="390">
        <v>0.5326388888888888</v>
      </c>
      <c r="L26" s="390">
        <v>0.5368055555555554</v>
      </c>
      <c r="M26" s="390">
        <v>0.5395833333333332</v>
      </c>
    </row>
    <row r="27" spans="1:13" ht="15.75">
      <c r="A27" s="390">
        <v>0.4895833333333333</v>
      </c>
      <c r="B27" s="390">
        <v>0.49166666666666664</v>
      </c>
      <c r="C27" s="391">
        <f t="shared" si="0"/>
        <v>0.4958333333333333</v>
      </c>
      <c r="D27" s="391">
        <f t="shared" si="1"/>
        <v>0.4993055555555555</v>
      </c>
      <c r="E27" s="390">
        <v>0.5041666666666667</v>
      </c>
      <c r="F27" s="390">
        <v>0.51875</v>
      </c>
      <c r="G27" s="390">
        <v>0.5201388888888888</v>
      </c>
      <c r="H27" s="390">
        <v>0.5305555555555554</v>
      </c>
      <c r="I27" s="390">
        <v>0.5319444444444443</v>
      </c>
      <c r="J27" s="390">
        <v>0.5375</v>
      </c>
      <c r="K27" s="390">
        <v>0.5430555555555555</v>
      </c>
      <c r="L27" s="390">
        <v>0.5472222222222222</v>
      </c>
      <c r="M27" s="390">
        <v>0.5493055555555555</v>
      </c>
    </row>
    <row r="28" spans="1:13" ht="15.75">
      <c r="A28" s="390">
        <v>0.5006944444444444</v>
      </c>
      <c r="B28" s="390">
        <v>0.5027777777777778</v>
      </c>
      <c r="C28" s="391">
        <f t="shared" si="0"/>
        <v>0.5069444444444444</v>
      </c>
      <c r="D28" s="391">
        <f t="shared" si="1"/>
        <v>0.5104166666666666</v>
      </c>
      <c r="E28" s="390">
        <v>0.517361111111111</v>
      </c>
      <c r="F28" s="390">
        <v>0.53125</v>
      </c>
      <c r="G28" s="390">
        <v>0.5333333333333332</v>
      </c>
      <c r="H28" s="390">
        <v>0.54375</v>
      </c>
      <c r="I28" s="390">
        <v>0.5451388888888887</v>
      </c>
      <c r="J28" s="390">
        <v>0.5506944444444443</v>
      </c>
      <c r="K28" s="390">
        <v>0.55625</v>
      </c>
      <c r="L28" s="390">
        <v>0.5604166666666665</v>
      </c>
      <c r="M28" s="390">
        <v>0.5631944444444442</v>
      </c>
    </row>
    <row r="29" spans="1:13" ht="15.75">
      <c r="A29" s="390">
        <v>0.513888888888889</v>
      </c>
      <c r="B29" s="390">
        <v>0.5159722222222223</v>
      </c>
      <c r="C29" s="391">
        <f t="shared" si="0"/>
        <v>0.5201388888888889</v>
      </c>
      <c r="D29" s="391">
        <f t="shared" si="1"/>
        <v>0.5236111111111111</v>
      </c>
      <c r="E29" s="390">
        <v>0.5284722222222222</v>
      </c>
      <c r="F29" s="390">
        <v>0.5444444444444445</v>
      </c>
      <c r="G29" s="390">
        <v>0.5472222222222222</v>
      </c>
      <c r="H29" s="390">
        <v>0.5576388888888889</v>
      </c>
      <c r="I29" s="390">
        <v>0.5590277777777778</v>
      </c>
      <c r="J29" s="390">
        <v>0.5645833333333333</v>
      </c>
      <c r="K29" s="390">
        <v>0.5701388888888889</v>
      </c>
      <c r="L29" s="390">
        <v>0.5743055555555555</v>
      </c>
      <c r="M29" s="390">
        <v>0.5777777777777778</v>
      </c>
    </row>
    <row r="30" spans="1:13" ht="15.75">
      <c r="A30" s="390">
        <v>0.5243055555555556</v>
      </c>
      <c r="B30" s="390">
        <v>0.5263888888888889</v>
      </c>
      <c r="C30" s="391">
        <f t="shared" si="0"/>
        <v>0.5305555555555556</v>
      </c>
      <c r="D30" s="391">
        <f t="shared" si="1"/>
        <v>0.5340277777777778</v>
      </c>
      <c r="E30" s="390">
        <v>0.5409722222222222</v>
      </c>
      <c r="F30" s="390">
        <v>0.5548611111111111</v>
      </c>
      <c r="G30" s="390">
        <v>0.5569444444444445</v>
      </c>
      <c r="H30" s="390">
        <v>0.5673611111111111</v>
      </c>
      <c r="I30" s="390">
        <v>0.56875</v>
      </c>
      <c r="J30" s="390">
        <v>0.5743055555555556</v>
      </c>
      <c r="K30" s="390">
        <v>0.5798611111111112</v>
      </c>
      <c r="L30" s="390">
        <v>0.5840277777777778</v>
      </c>
      <c r="M30" s="390">
        <v>0.5868055555555556</v>
      </c>
    </row>
    <row r="31" spans="1:13" ht="15.75">
      <c r="A31" s="390">
        <v>0.5395833333333333</v>
      </c>
      <c r="B31" s="390">
        <v>0.5416666666666666</v>
      </c>
      <c r="C31" s="391">
        <f t="shared" si="0"/>
        <v>0.5458333333333333</v>
      </c>
      <c r="D31" s="391">
        <f t="shared" si="1"/>
        <v>0.5493055555555555</v>
      </c>
      <c r="E31" s="390">
        <v>0.55625</v>
      </c>
      <c r="F31" s="390">
        <v>0.5701388888888889</v>
      </c>
      <c r="G31" s="390">
        <v>0.5715277777777777</v>
      </c>
      <c r="H31" s="390">
        <v>0.5819444444444445</v>
      </c>
      <c r="I31" s="390">
        <v>0.5833333333333334</v>
      </c>
      <c r="J31" s="390">
        <v>0.5888888888888889</v>
      </c>
      <c r="K31" s="390">
        <v>0.5944444444444444</v>
      </c>
      <c r="L31" s="390">
        <v>0.5986111111111111</v>
      </c>
      <c r="M31" s="390">
        <v>0.6013888888888889</v>
      </c>
    </row>
    <row r="32" spans="1:13" ht="15.75">
      <c r="A32" s="390">
        <v>0.5506944444444445</v>
      </c>
      <c r="B32" s="390">
        <v>0.5527777777777778</v>
      </c>
      <c r="C32" s="391">
        <f t="shared" si="0"/>
        <v>0.5569444444444445</v>
      </c>
      <c r="D32" s="391">
        <f t="shared" si="1"/>
        <v>0.5604166666666667</v>
      </c>
      <c r="E32" s="390">
        <v>0.5673611111111111</v>
      </c>
      <c r="F32" s="390">
        <v>0.58125</v>
      </c>
      <c r="G32" s="390">
        <v>0.5826388888888888</v>
      </c>
      <c r="H32" s="390">
        <v>0.5930555555555556</v>
      </c>
      <c r="I32" s="390">
        <v>0.5944444444444444</v>
      </c>
      <c r="J32" s="390">
        <v>0.6</v>
      </c>
      <c r="K32" s="390">
        <v>0.6055555555555555</v>
      </c>
      <c r="L32" s="390">
        <v>0.6097222222222222</v>
      </c>
      <c r="M32" s="390">
        <v>0.6131944444444445</v>
      </c>
    </row>
    <row r="33" spans="1:13" ht="15.75">
      <c r="A33" s="390">
        <v>0.5673611111111111</v>
      </c>
      <c r="B33" s="390">
        <v>0.5694444444444444</v>
      </c>
      <c r="C33" s="391">
        <f t="shared" si="0"/>
        <v>0.5736111111111111</v>
      </c>
      <c r="D33" s="391">
        <f t="shared" si="1"/>
        <v>0.5770833333333333</v>
      </c>
      <c r="E33" s="390">
        <v>0.5840277777777777</v>
      </c>
      <c r="F33" s="390">
        <v>0.5979166666666665</v>
      </c>
      <c r="G33" s="390">
        <v>0.5986111111111111</v>
      </c>
      <c r="H33" s="390">
        <v>0.6090277777777777</v>
      </c>
      <c r="I33" s="390">
        <v>0.6104166666666666</v>
      </c>
      <c r="J33" s="390">
        <v>0.6159722222222223</v>
      </c>
      <c r="K33" s="390">
        <v>0.6215277777777778</v>
      </c>
      <c r="L33" s="390">
        <v>0.6256944444444444</v>
      </c>
      <c r="M33" s="390">
        <v>0.6277777777777778</v>
      </c>
    </row>
    <row r="34" spans="1:13" ht="15.75">
      <c r="A34" s="390">
        <v>0.58125</v>
      </c>
      <c r="B34" s="390">
        <v>0.5833333333333334</v>
      </c>
      <c r="C34" s="391">
        <f t="shared" si="0"/>
        <v>0.5875</v>
      </c>
      <c r="D34" s="391">
        <f t="shared" si="1"/>
        <v>0.5909722222222222</v>
      </c>
      <c r="E34" s="390">
        <v>0.5979166666666667</v>
      </c>
      <c r="F34" s="390">
        <v>0.6118055555555555</v>
      </c>
      <c r="G34" s="390">
        <v>0.6118055555555556</v>
      </c>
      <c r="H34" s="390">
        <v>0.6222222222222222</v>
      </c>
      <c r="I34" s="390">
        <v>0.6236111111111111</v>
      </c>
      <c r="J34" s="390">
        <v>0.6291666666666667</v>
      </c>
      <c r="K34" s="390">
        <v>0.6347222222222222</v>
      </c>
      <c r="L34" s="390">
        <v>0.6388888888888888</v>
      </c>
      <c r="M34" s="390">
        <v>0.6416666666666666</v>
      </c>
    </row>
    <row r="35" spans="1:13" ht="15.75">
      <c r="A35" s="390">
        <v>0.6020833333333333</v>
      </c>
      <c r="B35" s="390">
        <v>0.6041666666666666</v>
      </c>
      <c r="C35" s="391">
        <f t="shared" si="0"/>
        <v>0.6083333333333333</v>
      </c>
      <c r="D35" s="391">
        <f t="shared" si="1"/>
        <v>0.6118055555555555</v>
      </c>
      <c r="E35" s="390">
        <v>0.61875</v>
      </c>
      <c r="F35" s="390">
        <v>0.6326388888888888</v>
      </c>
      <c r="G35" s="390">
        <v>0.6347222222222221</v>
      </c>
      <c r="H35" s="390">
        <v>0.6451388888888887</v>
      </c>
      <c r="I35" s="390">
        <v>0.6465277777777776</v>
      </c>
      <c r="J35" s="390">
        <v>0.6520833333333331</v>
      </c>
      <c r="K35" s="390">
        <v>0.6576388888888887</v>
      </c>
      <c r="L35" s="390">
        <v>0.6618055555555553</v>
      </c>
      <c r="M35" s="390">
        <v>0.665972222222222</v>
      </c>
    </row>
    <row r="36" spans="1:13" ht="15.75">
      <c r="A36" s="390">
        <v>0.6208333333333333</v>
      </c>
      <c r="B36" s="390">
        <v>0.6229166666666667</v>
      </c>
      <c r="C36" s="391">
        <f t="shared" si="0"/>
        <v>0.6270833333333333</v>
      </c>
      <c r="D36" s="391">
        <f t="shared" si="1"/>
        <v>0.6305555555555555</v>
      </c>
      <c r="E36" s="390">
        <v>0.6375</v>
      </c>
      <c r="F36" s="390">
        <v>0.6513888888888888</v>
      </c>
      <c r="G36" s="390">
        <v>0.65625</v>
      </c>
      <c r="H36" s="390">
        <v>0.6666666666666666</v>
      </c>
      <c r="I36" s="390">
        <v>0.6680555555555555</v>
      </c>
      <c r="J36" s="390">
        <v>0.673611111111111</v>
      </c>
      <c r="K36" s="390">
        <v>0.6791666666666666</v>
      </c>
      <c r="L36" s="390">
        <v>0.6833333333333332</v>
      </c>
      <c r="M36" s="390">
        <v>0.6875</v>
      </c>
    </row>
    <row r="37" spans="1:13" ht="15.75">
      <c r="A37" s="390">
        <v>0.6326388888888889</v>
      </c>
      <c r="B37" s="390">
        <v>0.6347222222222222</v>
      </c>
      <c r="C37" s="391">
        <f t="shared" si="0"/>
        <v>0.6388888888888888</v>
      </c>
      <c r="D37" s="391">
        <f t="shared" si="1"/>
        <v>0.642361111111111</v>
      </c>
      <c r="E37" s="390">
        <v>0.6493055555555556</v>
      </c>
      <c r="F37" s="390">
        <v>0.6631944444444444</v>
      </c>
      <c r="G37" s="390">
        <v>0.6659722222222222</v>
      </c>
      <c r="H37" s="390">
        <v>0.6763888888888888</v>
      </c>
      <c r="I37" s="390">
        <v>0.6777777777777777</v>
      </c>
      <c r="J37" s="390">
        <v>0.6833333333333333</v>
      </c>
      <c r="K37" s="390">
        <v>0.6888888888888889</v>
      </c>
      <c r="L37" s="390">
        <v>0.6930555555555555</v>
      </c>
      <c r="M37" s="390">
        <v>0.6972222222222222</v>
      </c>
    </row>
    <row r="38" spans="1:13" ht="15.75">
      <c r="A38" s="390">
        <v>0.6444444444444445</v>
      </c>
      <c r="B38" s="390">
        <v>0.6465277777777778</v>
      </c>
      <c r="C38" s="391">
        <f t="shared" si="0"/>
        <v>0.6506944444444445</v>
      </c>
      <c r="D38" s="391">
        <f t="shared" si="1"/>
        <v>0.6541666666666667</v>
      </c>
      <c r="E38" s="390">
        <v>0.6590277777777778</v>
      </c>
      <c r="F38" s="390">
        <v>0.673611111111111</v>
      </c>
      <c r="G38" s="390">
        <v>0.675</v>
      </c>
      <c r="H38" s="390">
        <v>0.6854166666666666</v>
      </c>
      <c r="I38" s="390">
        <v>0.6868055555555554</v>
      </c>
      <c r="J38" s="390">
        <v>0.692361111111111</v>
      </c>
      <c r="K38" s="390">
        <v>0.6979166666666665</v>
      </c>
      <c r="L38" s="390">
        <v>0.7020833333333332</v>
      </c>
      <c r="M38" s="390">
        <v>0.70625</v>
      </c>
    </row>
    <row r="39" spans="1:13" ht="15.75">
      <c r="A39" s="390">
        <v>0.6625</v>
      </c>
      <c r="B39" s="390">
        <v>0.6645833333333333</v>
      </c>
      <c r="C39" s="391">
        <f t="shared" si="0"/>
        <v>0.66875</v>
      </c>
      <c r="D39" s="391">
        <f t="shared" si="1"/>
        <v>0.6722222222222222</v>
      </c>
      <c r="E39" s="390">
        <v>0.6770833333333333</v>
      </c>
      <c r="F39" s="390">
        <v>0.6916666666666665</v>
      </c>
      <c r="G39" s="390">
        <v>0.6930555555555554</v>
      </c>
      <c r="H39" s="390">
        <v>0.703472222222222</v>
      </c>
      <c r="I39" s="390">
        <v>0.7048611111111109</v>
      </c>
      <c r="J39" s="390">
        <v>0.7104166666666665</v>
      </c>
      <c r="K39" s="390">
        <v>0.715972222222222</v>
      </c>
      <c r="L39" s="390">
        <v>0.7201388888888887</v>
      </c>
      <c r="M39" s="390">
        <v>0.7243055555555553</v>
      </c>
    </row>
    <row r="40" spans="1:13" ht="15.75">
      <c r="A40" s="390">
        <v>0.6756944444444444</v>
      </c>
      <c r="B40" s="390">
        <v>0.6777777777777777</v>
      </c>
      <c r="C40" s="391">
        <f t="shared" si="0"/>
        <v>0.6819444444444444</v>
      </c>
      <c r="D40" s="391">
        <f t="shared" si="1"/>
        <v>0.6854166666666666</v>
      </c>
      <c r="E40" s="390">
        <v>0.692361111111111</v>
      </c>
      <c r="F40" s="390">
        <v>0.70625</v>
      </c>
      <c r="G40" s="390">
        <v>0.7076388888888887</v>
      </c>
      <c r="H40" s="390">
        <v>0.7180555555555553</v>
      </c>
      <c r="I40" s="390">
        <v>0.7194444444444442</v>
      </c>
      <c r="J40" s="390">
        <v>0.725</v>
      </c>
      <c r="K40" s="390">
        <v>0.7305555555555553</v>
      </c>
      <c r="L40" s="390">
        <v>0.7347222222222219</v>
      </c>
      <c r="M40" s="390">
        <v>0.7388888888888886</v>
      </c>
    </row>
    <row r="41" spans="1:13" ht="15.75">
      <c r="A41" s="390">
        <v>0.6923611111111111</v>
      </c>
      <c r="B41" s="390">
        <v>0.6944444444444444</v>
      </c>
      <c r="C41" s="391">
        <f t="shared" si="0"/>
        <v>0.6986111111111111</v>
      </c>
      <c r="D41" s="391">
        <f t="shared" si="1"/>
        <v>0.7020833333333333</v>
      </c>
      <c r="E41" s="390">
        <v>0.7069444444444444</v>
      </c>
      <c r="F41" s="390">
        <v>0.7215277777777777</v>
      </c>
      <c r="G41" s="390">
        <v>0.7243055555555555</v>
      </c>
      <c r="H41" s="390">
        <v>0.7347222222222222</v>
      </c>
      <c r="I41" s="390">
        <v>0.736111111111111</v>
      </c>
      <c r="J41" s="390">
        <v>0.7416666666666666</v>
      </c>
      <c r="K41" s="390">
        <v>0.7472222222222221</v>
      </c>
      <c r="L41" s="390">
        <v>0.7527777777777777</v>
      </c>
      <c r="M41" s="390">
        <v>0.7569444444444443</v>
      </c>
    </row>
    <row r="42" spans="1:13" ht="15.75">
      <c r="A42" s="390">
        <v>0.7020833333333334</v>
      </c>
      <c r="B42" s="390">
        <v>0.7041666666666667</v>
      </c>
      <c r="C42" s="391">
        <f t="shared" si="0"/>
        <v>0.7083333333333334</v>
      </c>
      <c r="D42" s="391">
        <f t="shared" si="1"/>
        <v>0.7118055555555556</v>
      </c>
      <c r="E42" s="390">
        <v>0.71875</v>
      </c>
      <c r="F42" s="390">
        <v>0.7326388888888888</v>
      </c>
      <c r="G42" s="390">
        <v>0.7333333333333333</v>
      </c>
      <c r="H42" s="390">
        <v>0.74375</v>
      </c>
      <c r="I42" s="390">
        <v>0.7451388888888888</v>
      </c>
      <c r="J42" s="390">
        <v>0.7506944444444444</v>
      </c>
      <c r="K42" s="390">
        <v>0.75625</v>
      </c>
      <c r="L42" s="390">
        <v>0.7618055555555555</v>
      </c>
      <c r="M42" s="390">
        <v>0.7659722222222222</v>
      </c>
    </row>
    <row r="43" spans="1:13" ht="15.75">
      <c r="A43" s="390">
        <v>0.7076388888888889</v>
      </c>
      <c r="B43" s="390">
        <v>0.7097222222222223</v>
      </c>
      <c r="C43" s="391">
        <f t="shared" si="0"/>
        <v>0.7138888888888889</v>
      </c>
      <c r="D43" s="391">
        <f t="shared" si="1"/>
        <v>0.7173611111111111</v>
      </c>
      <c r="E43" s="390">
        <v>0.7243055555555555</v>
      </c>
      <c r="F43" s="390">
        <v>0.7402777777777777</v>
      </c>
      <c r="G43" s="390">
        <v>0.7423611111111111</v>
      </c>
      <c r="H43" s="390">
        <v>0.7527777777777778</v>
      </c>
      <c r="I43" s="390">
        <v>0.7541666666666667</v>
      </c>
      <c r="J43" s="390">
        <v>0.7597222222222222</v>
      </c>
      <c r="K43" s="390">
        <v>0.7652777777777777</v>
      </c>
      <c r="L43" s="390">
        <v>0.7708333333333333</v>
      </c>
      <c r="M43" s="390">
        <v>0.775</v>
      </c>
    </row>
    <row r="44" spans="1:13" ht="15.75">
      <c r="A44" s="390">
        <v>0.7215277777777778</v>
      </c>
      <c r="B44" s="390">
        <v>0.7236111111111111</v>
      </c>
      <c r="C44" s="391">
        <f t="shared" si="0"/>
        <v>0.7277777777777777</v>
      </c>
      <c r="D44" s="391">
        <f t="shared" si="1"/>
        <v>0.73125</v>
      </c>
      <c r="E44" s="390">
        <v>0.7381944444444444</v>
      </c>
      <c r="F44" s="390">
        <v>0.7541666666666667</v>
      </c>
      <c r="G44" s="390">
        <v>0.7576388888888889</v>
      </c>
      <c r="H44" s="390">
        <v>0.76875</v>
      </c>
      <c r="I44" s="390">
        <v>0.7701388888888889</v>
      </c>
      <c r="J44" s="390">
        <v>0.7756944444444446</v>
      </c>
      <c r="K44" s="390">
        <v>0.782638888888889</v>
      </c>
      <c r="L44" s="390">
        <v>0.7881944444444445</v>
      </c>
      <c r="M44" s="390">
        <v>0.7923611111111112</v>
      </c>
    </row>
    <row r="45" spans="1:13" ht="15.75">
      <c r="A45" s="390">
        <v>0.7340277777777778</v>
      </c>
      <c r="B45" s="390">
        <v>0.7361111111111112</v>
      </c>
      <c r="C45" s="391">
        <f t="shared" si="0"/>
        <v>0.7402777777777778</v>
      </c>
      <c r="D45" s="391">
        <f t="shared" si="1"/>
        <v>0.74375</v>
      </c>
      <c r="E45" s="390">
        <v>0.7520833333333333</v>
      </c>
      <c r="F45" s="390">
        <v>0.7666666666666667</v>
      </c>
      <c r="G45" s="390">
        <v>0.7680555555555556</v>
      </c>
      <c r="H45" s="390">
        <v>0.7784722222222222</v>
      </c>
      <c r="I45" s="390">
        <v>0.7798611111111111</v>
      </c>
      <c r="J45" s="390">
        <v>0.7868055555555556</v>
      </c>
      <c r="K45" s="390">
        <v>0.79375</v>
      </c>
      <c r="L45" s="390">
        <v>0.7993055555555556</v>
      </c>
      <c r="M45" s="390">
        <v>0.8034722222222223</v>
      </c>
    </row>
    <row r="46" spans="1:13" ht="15.75">
      <c r="A46" s="390">
        <v>0.7465277777777778</v>
      </c>
      <c r="B46" s="390">
        <v>0.7486111111111111</v>
      </c>
      <c r="C46" s="391">
        <f t="shared" si="0"/>
        <v>0.7527777777777778</v>
      </c>
      <c r="D46" s="391">
        <f t="shared" si="1"/>
        <v>0.75625</v>
      </c>
      <c r="E46" s="390">
        <v>0.7645833333333333</v>
      </c>
      <c r="F46" s="390">
        <v>0.7770833333333332</v>
      </c>
      <c r="G46" s="390">
        <v>0.7805555555555556</v>
      </c>
      <c r="H46" s="390">
        <v>0.7909722222222222</v>
      </c>
      <c r="I46" s="390">
        <v>0.7923611111111111</v>
      </c>
      <c r="J46" s="390">
        <v>0.7979166666666667</v>
      </c>
      <c r="K46" s="390">
        <v>0.8041666666666667</v>
      </c>
      <c r="L46" s="390">
        <v>0.8097222222222222</v>
      </c>
      <c r="M46" s="390">
        <v>0.8138888888888889</v>
      </c>
    </row>
    <row r="47" spans="1:13" ht="15.75">
      <c r="A47" s="390">
        <v>0.7618055555555556</v>
      </c>
      <c r="B47" s="390">
        <v>0.763888888888889</v>
      </c>
      <c r="C47" s="391">
        <f t="shared" si="0"/>
        <v>0.7680555555555556</v>
      </c>
      <c r="D47" s="391">
        <f t="shared" si="1"/>
        <v>0.7715277777777778</v>
      </c>
      <c r="E47" s="390">
        <v>0.7798611111111111</v>
      </c>
      <c r="F47" s="390">
        <v>0.7923611111111112</v>
      </c>
      <c r="G47" s="390">
        <v>0.7944444444444445</v>
      </c>
      <c r="H47" s="390">
        <v>0.8048611111111111</v>
      </c>
      <c r="I47" s="390">
        <v>0.80625</v>
      </c>
      <c r="J47" s="390">
        <v>0.8118055555555557</v>
      </c>
      <c r="K47" s="390">
        <v>0.8180555555555556</v>
      </c>
      <c r="L47" s="390">
        <v>0.8222222222222223</v>
      </c>
      <c r="M47" s="390">
        <v>0.826388888888889</v>
      </c>
    </row>
    <row r="48" spans="1:13" ht="14.25" customHeight="1">
      <c r="A48" s="390">
        <v>0.7756944444444445</v>
      </c>
      <c r="B48" s="390">
        <v>0.7777777777777778</v>
      </c>
      <c r="C48" s="391">
        <f t="shared" si="0"/>
        <v>0.7819444444444444</v>
      </c>
      <c r="D48" s="391">
        <f t="shared" si="1"/>
        <v>0.7854166666666667</v>
      </c>
      <c r="E48" s="390">
        <v>0.79375</v>
      </c>
      <c r="F48" s="390">
        <v>0.8083333333333332</v>
      </c>
      <c r="G48" s="390">
        <v>0.8104166666666666</v>
      </c>
      <c r="H48" s="390">
        <v>0.8215277777777776</v>
      </c>
      <c r="I48" s="390">
        <v>0.8229166666666665</v>
      </c>
      <c r="J48" s="390">
        <v>0.828472222222222</v>
      </c>
      <c r="K48" s="390">
        <v>0.8354166666666665</v>
      </c>
      <c r="L48" s="390">
        <v>0.840972222222222</v>
      </c>
      <c r="M48" s="390">
        <v>0.8444444444444442</v>
      </c>
    </row>
    <row r="49" spans="1:13" ht="15.75">
      <c r="A49" s="390">
        <v>0.7965277777777778</v>
      </c>
      <c r="B49" s="390">
        <v>0.7986111111111112</v>
      </c>
      <c r="C49" s="391">
        <f t="shared" si="0"/>
        <v>0.8027777777777778</v>
      </c>
      <c r="D49" s="391">
        <f t="shared" si="1"/>
        <v>0.80625</v>
      </c>
      <c r="E49" s="390">
        <v>0.8145833333333333</v>
      </c>
      <c r="F49" s="390">
        <v>0.8291666666666666</v>
      </c>
      <c r="G49" s="390">
        <v>0.8305555555555555</v>
      </c>
      <c r="H49" s="390">
        <v>0.8409722222222221</v>
      </c>
      <c r="I49" s="390">
        <v>0.842361111111111</v>
      </c>
      <c r="J49" s="390">
        <v>0.8493055555555554</v>
      </c>
      <c r="K49" s="390">
        <v>0.85625</v>
      </c>
      <c r="L49" s="390">
        <v>0.8604166666666665</v>
      </c>
      <c r="M49" s="390">
        <v>0.8631944444444443</v>
      </c>
    </row>
    <row r="50" spans="1:13" ht="15.75">
      <c r="A50" s="390">
        <v>0.8180555555555555</v>
      </c>
      <c r="B50" s="390">
        <v>0.8201388888888889</v>
      </c>
      <c r="C50" s="391">
        <f t="shared" si="0"/>
        <v>0.8243055555555555</v>
      </c>
      <c r="D50" s="391">
        <f t="shared" si="1"/>
        <v>0.8277777777777777</v>
      </c>
      <c r="E50" s="390">
        <v>0.836111111111111</v>
      </c>
      <c r="F50" s="390">
        <v>0.848611111111111</v>
      </c>
      <c r="G50" s="390">
        <v>0.85</v>
      </c>
      <c r="H50" s="390">
        <v>0.8604166666666666</v>
      </c>
      <c r="I50" s="390">
        <v>0.8618055555555555</v>
      </c>
      <c r="J50" s="390">
        <v>0.8673611111111111</v>
      </c>
      <c r="K50" s="390">
        <v>0.8736111111111111</v>
      </c>
      <c r="L50" s="390">
        <v>0.8777777777777778</v>
      </c>
      <c r="M50" s="390">
        <v>0.8798611111111111</v>
      </c>
    </row>
    <row r="51" spans="1:13" ht="15.75">
      <c r="A51" s="390">
        <v>0.83125</v>
      </c>
      <c r="B51" s="390">
        <v>0.8333333333333333</v>
      </c>
      <c r="C51" s="391">
        <f t="shared" si="0"/>
        <v>0.8374999999999999</v>
      </c>
      <c r="D51" s="391">
        <f t="shared" si="1"/>
        <v>0.8409722222222221</v>
      </c>
      <c r="E51" s="390">
        <v>0.8493055555555554</v>
      </c>
      <c r="F51" s="390">
        <v>0.8638888888888888</v>
      </c>
      <c r="G51" s="390">
        <v>0.86875</v>
      </c>
      <c r="H51" s="390">
        <v>0.8798611111111111</v>
      </c>
      <c r="I51" s="390">
        <v>0.88125</v>
      </c>
      <c r="J51" s="390">
        <v>0.8868055555555556</v>
      </c>
      <c r="K51" s="390">
        <v>0.8923611111111112</v>
      </c>
      <c r="L51" s="390">
        <v>0.8965277777777777</v>
      </c>
      <c r="M51" s="390">
        <v>0.8993055555555555</v>
      </c>
    </row>
    <row r="52" spans="1:13" ht="15.75">
      <c r="A52" s="390">
        <v>0.8548611111111111</v>
      </c>
      <c r="B52" s="390">
        <v>0.8569444444444444</v>
      </c>
      <c r="C52" s="391">
        <f t="shared" si="0"/>
        <v>0.861111111111111</v>
      </c>
      <c r="D52" s="391">
        <f t="shared" si="1"/>
        <v>0.8645833333333333</v>
      </c>
      <c r="E52" s="390">
        <v>0.8715277777777777</v>
      </c>
      <c r="F52" s="390">
        <v>0.8840277777777776</v>
      </c>
      <c r="G52" s="390">
        <v>0.8847222222222221</v>
      </c>
      <c r="H52" s="390">
        <v>0.8951388888888887</v>
      </c>
      <c r="I52" s="390">
        <v>0.8965277777777776</v>
      </c>
      <c r="J52" s="390">
        <v>0.9020833333333331</v>
      </c>
      <c r="K52" s="390">
        <v>0.9069444444444442</v>
      </c>
      <c r="L52" s="390">
        <v>0.9111111111111109</v>
      </c>
      <c r="M52" s="390">
        <v>0.9131944444444442</v>
      </c>
    </row>
    <row r="53" spans="1:13" ht="15.75">
      <c r="A53" s="390">
        <v>0.8819444444444445</v>
      </c>
      <c r="B53" s="390">
        <v>0.8840277777777779</v>
      </c>
      <c r="C53" s="391">
        <f t="shared" si="0"/>
        <v>0.8881944444444445</v>
      </c>
      <c r="D53" s="391">
        <f t="shared" si="1"/>
        <v>0.8916666666666667</v>
      </c>
      <c r="E53" s="390">
        <v>0.8972222222222223</v>
      </c>
      <c r="F53" s="390">
        <v>0.9111111111111111</v>
      </c>
      <c r="G53" s="390">
        <v>0.9118055555555555</v>
      </c>
      <c r="H53" s="390">
        <v>0.9222222222222222</v>
      </c>
      <c r="I53" s="390">
        <v>0.923611111111111</v>
      </c>
      <c r="J53" s="390">
        <v>0.9277777777777777</v>
      </c>
      <c r="K53" s="390">
        <v>0.9326388888888888</v>
      </c>
      <c r="L53" s="390">
        <v>0.9368055555555554</v>
      </c>
      <c r="M53" s="390">
        <v>0.9381944444444443</v>
      </c>
    </row>
    <row r="54" spans="1:13" ht="15.75">
      <c r="A54" s="390">
        <v>0.907638888888889</v>
      </c>
      <c r="B54" s="390">
        <v>0.9097222222222223</v>
      </c>
      <c r="C54" s="391">
        <f t="shared" si="0"/>
        <v>0.913888888888889</v>
      </c>
      <c r="D54" s="391">
        <f t="shared" si="1"/>
        <v>0.9173611111111112</v>
      </c>
      <c r="E54" s="390">
        <v>0.9243055555555556</v>
      </c>
      <c r="F54" s="390">
        <v>0.9368055555555556</v>
      </c>
      <c r="G54" s="390">
        <v>0.9395833333333333</v>
      </c>
      <c r="H54" s="390">
        <v>0.95</v>
      </c>
      <c r="I54" s="390">
        <v>0.9513888888888888</v>
      </c>
      <c r="J54" s="390">
        <v>0.9555555555555556</v>
      </c>
      <c r="K54" s="390">
        <v>0.9604166666666667</v>
      </c>
      <c r="L54" s="390">
        <v>0.9645833333333333</v>
      </c>
      <c r="M54" s="390">
        <v>0.9673611111111111</v>
      </c>
    </row>
    <row r="55" spans="1:13" ht="15.75">
      <c r="A55" s="390"/>
      <c r="B55" s="390"/>
      <c r="C55" s="391"/>
      <c r="D55" s="391"/>
      <c r="E55" s="390"/>
      <c r="F55" s="390"/>
      <c r="G55" s="390"/>
      <c r="H55" s="390"/>
      <c r="I55" s="390"/>
      <c r="J55" s="390"/>
      <c r="K55" s="390"/>
      <c r="L55" s="390"/>
      <c r="M55" s="390"/>
    </row>
    <row r="56" spans="1:13" ht="15.75">
      <c r="A56" s="390"/>
      <c r="B56" s="390"/>
      <c r="C56" s="392"/>
      <c r="D56" s="392"/>
      <c r="E56" s="390"/>
      <c r="F56" s="390"/>
      <c r="G56" s="390"/>
      <c r="H56" s="390"/>
      <c r="I56" s="390"/>
      <c r="J56" s="390"/>
      <c r="K56" s="390"/>
      <c r="L56" s="390"/>
      <c r="M56" s="390"/>
    </row>
    <row r="57" spans="1:13" ht="15.75">
      <c r="A57" s="118"/>
      <c r="B57" s="118"/>
      <c r="C57" s="118"/>
      <c r="D57" s="118"/>
      <c r="E57" s="393"/>
      <c r="F57" s="393"/>
      <c r="G57" s="393"/>
      <c r="H57" s="393"/>
      <c r="I57" s="393"/>
      <c r="J57" s="393"/>
      <c r="K57" s="393"/>
      <c r="L57" s="393"/>
      <c r="M57" s="118"/>
    </row>
    <row r="58" spans="1:13" ht="15.75">
      <c r="A58" s="118"/>
      <c r="B58" s="118"/>
      <c r="C58" s="26"/>
      <c r="D58" s="27"/>
      <c r="E58" s="16" t="s">
        <v>14</v>
      </c>
      <c r="F58" s="45"/>
      <c r="G58" s="45"/>
      <c r="H58" s="1"/>
      <c r="I58" s="394"/>
      <c r="J58" s="394"/>
      <c r="K58" s="394"/>
      <c r="L58" s="394"/>
      <c r="M58" s="118"/>
    </row>
    <row r="59" spans="1:13" ht="15.75">
      <c r="A59" s="118"/>
      <c r="B59" s="118"/>
      <c r="C59" s="28"/>
      <c r="D59" s="29"/>
      <c r="E59" s="16" t="s">
        <v>15</v>
      </c>
      <c r="F59" s="16"/>
      <c r="G59" s="16"/>
      <c r="H59" s="1"/>
      <c r="I59" s="118"/>
      <c r="J59" s="118"/>
      <c r="K59" s="118"/>
      <c r="L59" s="118"/>
      <c r="M59" s="118"/>
    </row>
  </sheetData>
  <mergeCells count="6">
    <mergeCell ref="A5:B5"/>
    <mergeCell ref="C5:M5"/>
    <mergeCell ref="D1:G1"/>
    <mergeCell ref="D2:G2"/>
    <mergeCell ref="D3:G3"/>
    <mergeCell ref="A4:D4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471"/>
  <sheetViews>
    <sheetView workbookViewId="0" topLeftCell="A1">
      <selection activeCell="G23" sqref="G23"/>
    </sheetView>
  </sheetViews>
  <sheetFormatPr defaultColWidth="9.140625" defaultRowHeight="12.75"/>
  <cols>
    <col min="1" max="1" width="19.00390625" style="0" customWidth="1"/>
    <col min="2" max="2" width="15.28125" style="103" customWidth="1"/>
    <col min="3" max="3" width="15.8515625" style="0" customWidth="1"/>
    <col min="4" max="4" width="14.8515625" style="0" customWidth="1"/>
    <col min="5" max="5" width="13.140625" style="0" customWidth="1"/>
    <col min="6" max="6" width="12.57421875" style="0" customWidth="1"/>
    <col min="7" max="7" width="12.140625" style="0" customWidth="1"/>
    <col min="8" max="8" width="24.28125" style="0" customWidth="1"/>
  </cols>
  <sheetData>
    <row r="1" spans="1:8" ht="18">
      <c r="A1" s="103"/>
      <c r="B1" s="719" t="s">
        <v>338</v>
      </c>
      <c r="C1" s="719"/>
      <c r="D1" s="719"/>
      <c r="E1" s="719"/>
      <c r="F1" s="719"/>
      <c r="G1" s="719"/>
      <c r="H1" s="505"/>
    </row>
    <row r="2" spans="1:8" ht="18">
      <c r="A2" s="103"/>
      <c r="B2" s="720" t="s">
        <v>47</v>
      </c>
      <c r="C2" s="720"/>
      <c r="D2" s="720"/>
      <c r="E2" s="720"/>
      <c r="F2" s="720"/>
      <c r="G2" s="720"/>
      <c r="H2" s="505"/>
    </row>
    <row r="3" spans="1:8" ht="18">
      <c r="A3" s="103"/>
      <c r="B3" s="720" t="s">
        <v>61</v>
      </c>
      <c r="C3" s="720"/>
      <c r="D3" s="720"/>
      <c r="E3" s="720"/>
      <c r="F3" s="720"/>
      <c r="G3" s="720"/>
      <c r="H3" s="505"/>
    </row>
    <row r="4" spans="1:8" ht="15.75">
      <c r="A4" s="721" t="s">
        <v>20</v>
      </c>
      <c r="B4" s="721"/>
      <c r="C4" s="506"/>
      <c r="D4" s="506"/>
      <c r="E4" s="506"/>
      <c r="F4" s="506"/>
      <c r="G4" s="506"/>
      <c r="H4" s="506"/>
    </row>
    <row r="5" spans="1:8" ht="12.75" customHeight="1">
      <c r="A5" s="103"/>
      <c r="B5" s="716" t="s">
        <v>339</v>
      </c>
      <c r="C5" s="717"/>
      <c r="D5" s="717"/>
      <c r="E5" s="717"/>
      <c r="F5" s="717"/>
      <c r="G5" s="717"/>
      <c r="H5" s="717"/>
    </row>
    <row r="6" spans="1:8" ht="12.75" customHeight="1">
      <c r="A6" s="103"/>
      <c r="B6" s="717"/>
      <c r="C6" s="717"/>
      <c r="D6" s="717"/>
      <c r="E6" s="717"/>
      <c r="F6" s="717"/>
      <c r="G6" s="717"/>
      <c r="H6" s="717"/>
    </row>
    <row r="7" spans="1:8" ht="12.75" customHeight="1" thickBot="1">
      <c r="A7" s="103"/>
      <c r="B7" s="718"/>
      <c r="C7" s="718"/>
      <c r="D7" s="718"/>
      <c r="E7" s="718"/>
      <c r="F7" s="718"/>
      <c r="G7" s="718"/>
      <c r="H7" s="718"/>
    </row>
    <row r="8" spans="1:8" ht="48" customHeight="1">
      <c r="A8" s="479" t="s">
        <v>340</v>
      </c>
      <c r="B8" s="507" t="s">
        <v>341</v>
      </c>
      <c r="C8" s="507" t="s">
        <v>11</v>
      </c>
      <c r="D8" s="507" t="s">
        <v>342</v>
      </c>
      <c r="E8" s="507" t="s">
        <v>343</v>
      </c>
      <c r="F8" s="507" t="s">
        <v>344</v>
      </c>
      <c r="G8" s="507" t="s">
        <v>345</v>
      </c>
      <c r="H8" s="479" t="s">
        <v>346</v>
      </c>
    </row>
    <row r="9" spans="1:8" ht="12.75">
      <c r="A9" s="226">
        <v>0.26666666666666666</v>
      </c>
      <c r="B9" s="226">
        <f>A9+TIME(0,10,0)</f>
        <v>0.2736111111111111</v>
      </c>
      <c r="C9" s="508">
        <v>0.27708333333333335</v>
      </c>
      <c r="D9" s="226">
        <v>0.2854166666666667</v>
      </c>
      <c r="E9" s="226">
        <v>0.2868055555555556</v>
      </c>
      <c r="F9" s="226">
        <v>0.2902777777777778</v>
      </c>
      <c r="G9" s="226">
        <v>0.30347222222222225</v>
      </c>
      <c r="H9" s="508">
        <v>0.3055555555555556</v>
      </c>
    </row>
    <row r="10" spans="1:8" ht="12.75">
      <c r="A10" s="226">
        <v>0.2916666666666667</v>
      </c>
      <c r="B10" s="226">
        <f aca="true" t="shared" si="0" ref="B10:B66">A10+TIME(0,10,0)</f>
        <v>0.2986111111111111</v>
      </c>
      <c r="C10" s="508">
        <v>0.30208333333333337</v>
      </c>
      <c r="D10" s="226">
        <v>0.31041666666666673</v>
      </c>
      <c r="E10" s="226">
        <v>0.3125</v>
      </c>
      <c r="F10" s="226">
        <v>0.31597222222222227</v>
      </c>
      <c r="G10" s="226">
        <v>0.3291666666666667</v>
      </c>
      <c r="H10" s="508">
        <v>0.33125</v>
      </c>
    </row>
    <row r="11" spans="1:8" ht="12.75">
      <c r="A11" s="226">
        <v>0.3069444444444444</v>
      </c>
      <c r="B11" s="226">
        <f t="shared" si="0"/>
        <v>0.31388888888888883</v>
      </c>
      <c r="C11" s="508">
        <v>0.3173611111111111</v>
      </c>
      <c r="D11" s="226">
        <v>0.32569444444444445</v>
      </c>
      <c r="E11" s="226">
        <v>0.32708333333333334</v>
      </c>
      <c r="F11" s="226">
        <v>0.33055555555555555</v>
      </c>
      <c r="G11" s="226">
        <v>0.34375</v>
      </c>
      <c r="H11" s="508">
        <v>0.3458333333333333</v>
      </c>
    </row>
    <row r="12" spans="1:8" ht="12.75">
      <c r="A12" s="226">
        <v>0.3125</v>
      </c>
      <c r="B12" s="226">
        <f t="shared" si="0"/>
        <v>0.3194444444444444</v>
      </c>
      <c r="C12" s="508">
        <v>0.3229166666666667</v>
      </c>
      <c r="D12" s="226">
        <v>0.33125</v>
      </c>
      <c r="E12" s="226"/>
      <c r="F12" s="226"/>
      <c r="G12" s="226"/>
      <c r="H12" s="508"/>
    </row>
    <row r="13" spans="1:8" ht="12.75">
      <c r="A13" s="226">
        <v>0.32083333333333336</v>
      </c>
      <c r="B13" s="226">
        <f>A13+TIME(0,10,0)</f>
        <v>0.3277777777777778</v>
      </c>
      <c r="C13" s="508">
        <v>0.33125</v>
      </c>
      <c r="D13" s="226">
        <v>0.3395833333333334</v>
      </c>
      <c r="E13" s="226">
        <v>0.3409722222222223</v>
      </c>
      <c r="F13" s="226">
        <v>0.3444444444444445</v>
      </c>
      <c r="G13" s="226">
        <v>0.35763888888888895</v>
      </c>
      <c r="H13" s="508">
        <v>0.3597222222222223</v>
      </c>
    </row>
    <row r="14" spans="1:8" ht="12.75">
      <c r="A14" s="226">
        <v>0.33125</v>
      </c>
      <c r="B14" s="226">
        <f t="shared" si="0"/>
        <v>0.3381944444444444</v>
      </c>
      <c r="C14" s="508">
        <v>0.3416666666666667</v>
      </c>
      <c r="D14" s="226">
        <v>0.35</v>
      </c>
      <c r="E14" s="226">
        <v>0.3513888888888889</v>
      </c>
      <c r="F14" s="226">
        <v>0.3548611111111111</v>
      </c>
      <c r="G14" s="226">
        <v>0.3680555555555556</v>
      </c>
      <c r="H14" s="508">
        <v>0.3701388888888889</v>
      </c>
    </row>
    <row r="15" spans="1:8" ht="12.75">
      <c r="A15" s="226">
        <v>0.33888888888888885</v>
      </c>
      <c r="B15" s="226">
        <f t="shared" si="0"/>
        <v>0.34583333333333327</v>
      </c>
      <c r="C15" s="508">
        <v>0.35</v>
      </c>
      <c r="D15" s="226">
        <v>0.35833333333333334</v>
      </c>
      <c r="E15" s="226">
        <v>0.3611111111111111</v>
      </c>
      <c r="F15" s="226">
        <v>0.3645833333333333</v>
      </c>
      <c r="G15" s="226">
        <v>0.37777777777777777</v>
      </c>
      <c r="H15" s="508">
        <v>0.3798611111111111</v>
      </c>
    </row>
    <row r="16" spans="1:8" ht="12.75">
      <c r="A16" s="226">
        <v>0.35</v>
      </c>
      <c r="B16" s="226">
        <f t="shared" si="0"/>
        <v>0.3569444444444444</v>
      </c>
      <c r="C16" s="508">
        <v>0.3611111111111111</v>
      </c>
      <c r="D16" s="226">
        <v>0.36944444444444446</v>
      </c>
      <c r="E16" s="226">
        <v>0.37083333333333335</v>
      </c>
      <c r="F16" s="226">
        <v>0.37430555555555556</v>
      </c>
      <c r="G16" s="226">
        <v>0.3875</v>
      </c>
      <c r="H16" s="508">
        <v>0.38958333333333334</v>
      </c>
    </row>
    <row r="17" spans="1:8" ht="12.75">
      <c r="A17" s="226">
        <v>0.35694444444444445</v>
      </c>
      <c r="B17" s="226">
        <f t="shared" si="0"/>
        <v>0.3638888888888889</v>
      </c>
      <c r="C17" s="508">
        <v>0.3680555555555556</v>
      </c>
      <c r="D17" s="226">
        <v>0.37638888888888894</v>
      </c>
      <c r="E17" s="226">
        <v>0.3791666666666667</v>
      </c>
      <c r="F17" s="226">
        <v>0.3826388888888889</v>
      </c>
      <c r="G17" s="226">
        <v>0.39583333333333337</v>
      </c>
      <c r="H17" s="508">
        <v>0.3979166666666667</v>
      </c>
    </row>
    <row r="18" spans="1:8" ht="12.75">
      <c r="A18" s="226">
        <v>0.3625</v>
      </c>
      <c r="B18" s="226">
        <f t="shared" si="0"/>
        <v>0.3694444444444444</v>
      </c>
      <c r="C18" s="508">
        <v>0.3736111111111111</v>
      </c>
      <c r="D18" s="226">
        <v>0.3819444444444445</v>
      </c>
      <c r="E18" s="226">
        <v>0.3854166666666667</v>
      </c>
      <c r="F18" s="226">
        <v>0.3888888888888889</v>
      </c>
      <c r="G18" s="226">
        <v>0.40208333333333335</v>
      </c>
      <c r="H18" s="508">
        <v>0.4041666666666667</v>
      </c>
    </row>
    <row r="19" spans="1:8" ht="12.75">
      <c r="A19" s="226">
        <v>0.37222222222222223</v>
      </c>
      <c r="B19" s="226">
        <f t="shared" si="0"/>
        <v>0.37916666666666665</v>
      </c>
      <c r="C19" s="508">
        <v>0.38333333333333336</v>
      </c>
      <c r="D19" s="226">
        <v>0.3916666666666667</v>
      </c>
      <c r="E19" s="226">
        <v>0.39375</v>
      </c>
      <c r="F19" s="226">
        <v>0.3972222222222222</v>
      </c>
      <c r="G19" s="226">
        <v>0.41041666666666665</v>
      </c>
      <c r="H19" s="508">
        <v>0.4125</v>
      </c>
    </row>
    <row r="20" spans="1:8" ht="12.75">
      <c r="A20" s="226">
        <v>0.3819444444444444</v>
      </c>
      <c r="B20" s="226">
        <f t="shared" si="0"/>
        <v>0.38888888888888884</v>
      </c>
      <c r="C20" s="508">
        <v>0.39305555555555555</v>
      </c>
      <c r="D20" s="226">
        <v>0.4013888888888889</v>
      </c>
      <c r="E20" s="226">
        <v>0.4027777777777778</v>
      </c>
      <c r="F20" s="226">
        <v>0.40625</v>
      </c>
      <c r="G20" s="226">
        <v>0.41944444444444445</v>
      </c>
      <c r="H20" s="508">
        <v>0.4215277777777778</v>
      </c>
    </row>
    <row r="21" spans="1:8" ht="12.75">
      <c r="A21" s="226"/>
      <c r="B21" s="226"/>
      <c r="C21" s="508"/>
      <c r="D21" s="226"/>
      <c r="E21" s="226">
        <v>0.4138888888888889</v>
      </c>
      <c r="F21" s="226">
        <v>0.4173611111111111</v>
      </c>
      <c r="G21" s="226">
        <v>0.4291666666666667</v>
      </c>
      <c r="H21" s="508">
        <v>0.43125</v>
      </c>
    </row>
    <row r="22" spans="1:8" ht="12.75">
      <c r="A22" s="226">
        <v>0.3986111111111111</v>
      </c>
      <c r="B22" s="226">
        <f t="shared" si="0"/>
        <v>0.4055555555555555</v>
      </c>
      <c r="C22" s="508">
        <v>0.4097222222222222</v>
      </c>
      <c r="D22" s="226">
        <v>0.41805555555555557</v>
      </c>
      <c r="E22" s="226">
        <v>0.41944444444444445</v>
      </c>
      <c r="F22" s="226">
        <v>0.42291666666666666</v>
      </c>
      <c r="G22" s="226">
        <v>0.4361111111111111</v>
      </c>
      <c r="H22" s="508">
        <v>0.43819444444444444</v>
      </c>
    </row>
    <row r="23" spans="1:8" ht="12.75">
      <c r="A23" s="226">
        <v>0.4076388888888889</v>
      </c>
      <c r="B23" s="226">
        <f t="shared" si="0"/>
        <v>0.4145833333333333</v>
      </c>
      <c r="C23" s="508">
        <v>0.41875</v>
      </c>
      <c r="D23" s="226">
        <v>0.42708333333333337</v>
      </c>
      <c r="E23" s="226">
        <v>0.42847222222222225</v>
      </c>
      <c r="F23" s="226">
        <v>0.43194444444444446</v>
      </c>
      <c r="G23" s="226">
        <v>0.4451388888888889</v>
      </c>
      <c r="H23" s="508">
        <v>0.44722222222222224</v>
      </c>
    </row>
    <row r="24" spans="1:8" ht="12.75">
      <c r="A24" s="226">
        <v>0.41944444444444445</v>
      </c>
      <c r="B24" s="226">
        <f t="shared" si="0"/>
        <v>0.4263888888888889</v>
      </c>
      <c r="C24" s="508">
        <v>0.4305555555555556</v>
      </c>
      <c r="D24" s="226">
        <v>0.43888888888888894</v>
      </c>
      <c r="E24" s="226">
        <v>0.4402777777777778</v>
      </c>
      <c r="F24" s="226">
        <v>0.44375</v>
      </c>
      <c r="G24" s="226">
        <v>0.4569444444444445</v>
      </c>
      <c r="H24" s="508">
        <v>0.4590277777777778</v>
      </c>
    </row>
    <row r="25" spans="1:8" ht="12.75">
      <c r="A25" s="226">
        <v>0.44027777777777777</v>
      </c>
      <c r="B25" s="226">
        <f t="shared" si="0"/>
        <v>0.4472222222222222</v>
      </c>
      <c r="C25" s="508">
        <v>0.4513888888888889</v>
      </c>
      <c r="D25" s="226">
        <v>0.45972222222222225</v>
      </c>
      <c r="E25" s="226">
        <v>0.4625</v>
      </c>
      <c r="F25" s="226">
        <v>0.4652777777777778</v>
      </c>
      <c r="G25" s="226">
        <v>0.47847222222222224</v>
      </c>
      <c r="H25" s="508">
        <v>0.48055555555555557</v>
      </c>
    </row>
    <row r="26" spans="1:8" ht="12.75">
      <c r="A26" s="226"/>
      <c r="B26" s="226"/>
      <c r="C26" s="508"/>
      <c r="D26" s="226"/>
      <c r="E26" s="226">
        <v>0.47152777777777777</v>
      </c>
      <c r="F26" s="226">
        <v>0.475</v>
      </c>
      <c r="G26" s="226">
        <v>0.48819444444444443</v>
      </c>
      <c r="H26" s="508">
        <v>0.4902777777777778</v>
      </c>
    </row>
    <row r="27" spans="1:8" ht="12.75">
      <c r="A27" s="226">
        <v>0.4527777777777778</v>
      </c>
      <c r="B27" s="226">
        <f t="shared" si="0"/>
        <v>0.4597222222222222</v>
      </c>
      <c r="C27" s="508">
        <v>0.46319444444444446</v>
      </c>
      <c r="D27" s="226">
        <v>0.4715277777777778</v>
      </c>
      <c r="E27" s="226">
        <v>0.47430555555555554</v>
      </c>
      <c r="F27" s="226">
        <v>0.47777777777777775</v>
      </c>
      <c r="G27" s="226">
        <v>0.4909722222222222</v>
      </c>
      <c r="H27" s="508">
        <v>0.4930555555555555</v>
      </c>
    </row>
    <row r="28" spans="1:8" ht="12.75">
      <c r="A28" s="226">
        <v>0.46597222222222223</v>
      </c>
      <c r="B28" s="226">
        <f t="shared" si="0"/>
        <v>0.47291666666666665</v>
      </c>
      <c r="C28" s="508">
        <v>0.47708333333333336</v>
      </c>
      <c r="D28" s="226">
        <v>0.4854166666666667</v>
      </c>
      <c r="E28" s="226">
        <v>0.48888888888888893</v>
      </c>
      <c r="F28" s="226">
        <v>0.49236111111111114</v>
      </c>
      <c r="G28" s="226">
        <v>0.5041666666666667</v>
      </c>
      <c r="H28" s="508">
        <v>0.50625</v>
      </c>
    </row>
    <row r="29" spans="1:8" ht="12.75">
      <c r="A29" s="226">
        <v>0.4847222222222222</v>
      </c>
      <c r="B29" s="226">
        <f t="shared" si="0"/>
        <v>0.49166666666666664</v>
      </c>
      <c r="C29" s="508">
        <v>0.49583333333333335</v>
      </c>
      <c r="D29" s="226">
        <v>0.5041666666666667</v>
      </c>
      <c r="E29" s="226">
        <v>0.5055555555555555</v>
      </c>
      <c r="F29" s="226">
        <v>0.5090277777777777</v>
      </c>
      <c r="G29" s="226">
        <v>0.5222222222222221</v>
      </c>
      <c r="H29" s="508">
        <v>0.5243055555555555</v>
      </c>
    </row>
    <row r="30" spans="1:8" ht="12.75">
      <c r="A30" s="226">
        <v>0.49722222222222223</v>
      </c>
      <c r="B30" s="226">
        <f t="shared" si="0"/>
        <v>0.5041666666666667</v>
      </c>
      <c r="C30" s="508">
        <v>0.5083333333333333</v>
      </c>
      <c r="D30" s="226">
        <v>0.5166666666666666</v>
      </c>
      <c r="E30" s="226">
        <v>0.5180555555555555</v>
      </c>
      <c r="F30" s="226">
        <v>0.5215277777777777</v>
      </c>
      <c r="G30" s="226">
        <v>0.5347222222222221</v>
      </c>
      <c r="H30" s="508">
        <v>0.5368055555555554</v>
      </c>
    </row>
    <row r="31" spans="1:8" ht="12.75">
      <c r="A31" s="226">
        <v>0.5069444444444444</v>
      </c>
      <c r="B31" s="226">
        <f t="shared" si="0"/>
        <v>0.5138888888888888</v>
      </c>
      <c r="C31" s="508">
        <v>0.5180555555555555</v>
      </c>
      <c r="D31" s="226">
        <v>0.5263888888888888</v>
      </c>
      <c r="E31" s="226">
        <v>0.5277777777777777</v>
      </c>
      <c r="F31" s="226">
        <v>0.53125</v>
      </c>
      <c r="G31" s="226">
        <v>0.5444444444444443</v>
      </c>
      <c r="H31" s="508">
        <v>0.5465277777777776</v>
      </c>
    </row>
    <row r="32" spans="1:8" ht="12.75">
      <c r="A32" s="226">
        <v>0.5166666666666667</v>
      </c>
      <c r="B32" s="226">
        <f t="shared" si="0"/>
        <v>0.5236111111111111</v>
      </c>
      <c r="C32" s="508">
        <v>0.5277777777777778</v>
      </c>
      <c r="D32" s="226">
        <v>0.5361111111111111</v>
      </c>
      <c r="E32" s="226">
        <v>0.5375</v>
      </c>
      <c r="F32" s="226">
        <v>0.5409722222222222</v>
      </c>
      <c r="G32" s="226">
        <v>0.5541666666666666</v>
      </c>
      <c r="H32" s="508">
        <v>0.55625</v>
      </c>
    </row>
    <row r="33" spans="1:8" ht="12.75">
      <c r="A33" s="226">
        <v>0.5277777777777778</v>
      </c>
      <c r="B33" s="226">
        <f t="shared" si="0"/>
        <v>0.5347222222222222</v>
      </c>
      <c r="C33" s="508">
        <v>0.5388888888888889</v>
      </c>
      <c r="D33" s="226">
        <v>0.5472222222222222</v>
      </c>
      <c r="E33" s="226">
        <v>0.548611111111111</v>
      </c>
      <c r="F33" s="226">
        <v>0.5520833333333333</v>
      </c>
      <c r="G33" s="226">
        <v>0.5652777777777777</v>
      </c>
      <c r="H33" s="508">
        <v>0.567361111111111</v>
      </c>
    </row>
    <row r="34" spans="1:8" ht="12.75">
      <c r="A34" s="226">
        <v>0.5409722222222222</v>
      </c>
      <c r="B34" s="226">
        <f t="shared" si="0"/>
        <v>0.5479166666666666</v>
      </c>
      <c r="C34" s="508">
        <v>0.5520833333333333</v>
      </c>
      <c r="D34" s="226">
        <v>0.5604166666666666</v>
      </c>
      <c r="E34" s="226">
        <v>0.5618055555555554</v>
      </c>
      <c r="F34" s="226">
        <v>0.5652777777777777</v>
      </c>
      <c r="G34" s="226">
        <v>0.578472222222222</v>
      </c>
      <c r="H34" s="508">
        <v>0.5805555555555554</v>
      </c>
    </row>
    <row r="35" spans="1:8" ht="12.75">
      <c r="A35" s="226">
        <v>0.5465277777777778</v>
      </c>
      <c r="B35" s="226">
        <f t="shared" si="0"/>
        <v>0.5534722222222223</v>
      </c>
      <c r="C35" s="508">
        <v>0.5576388888888889</v>
      </c>
      <c r="D35" s="226">
        <v>0.5659722222222222</v>
      </c>
      <c r="E35" s="226">
        <v>0.5673611111111111</v>
      </c>
      <c r="F35" s="226">
        <v>0.5708333333333333</v>
      </c>
      <c r="G35" s="226">
        <v>0.5840277777777777</v>
      </c>
      <c r="H35" s="508">
        <v>0.586111111111111</v>
      </c>
    </row>
    <row r="36" spans="1:8" ht="12.75">
      <c r="A36" s="226">
        <v>0.5541666666666667</v>
      </c>
      <c r="B36" s="226">
        <f t="shared" si="0"/>
        <v>0.5611111111111111</v>
      </c>
      <c r="C36" s="508">
        <v>0.5652777777777778</v>
      </c>
      <c r="D36" s="226">
        <v>0.5736111111111111</v>
      </c>
      <c r="E36" s="226">
        <v>0.575</v>
      </c>
      <c r="F36" s="226">
        <v>0.5784722222222222</v>
      </c>
      <c r="G36" s="226">
        <v>0.5916666666666666</v>
      </c>
      <c r="H36" s="508">
        <v>0.59375</v>
      </c>
    </row>
    <row r="37" spans="1:8" ht="12.75">
      <c r="A37" s="226">
        <v>0.5638888888888889</v>
      </c>
      <c r="B37" s="226">
        <f t="shared" si="0"/>
        <v>0.5708333333333333</v>
      </c>
      <c r="C37" s="508">
        <v>0.575</v>
      </c>
      <c r="D37" s="226">
        <v>0.5833333333333333</v>
      </c>
      <c r="E37" s="226">
        <v>0.5847222222222221</v>
      </c>
      <c r="F37" s="226">
        <v>0.5881944444444444</v>
      </c>
      <c r="G37" s="226">
        <v>0.6006944444444443</v>
      </c>
      <c r="H37" s="508">
        <v>0.6027777777777776</v>
      </c>
    </row>
    <row r="38" spans="1:8" ht="12.75">
      <c r="A38" s="226">
        <v>0.5784722222222222</v>
      </c>
      <c r="B38" s="226">
        <f t="shared" si="0"/>
        <v>0.5854166666666666</v>
      </c>
      <c r="C38" s="508">
        <v>0.5895833333333332</v>
      </c>
      <c r="D38" s="226">
        <v>0.5979166666666665</v>
      </c>
      <c r="E38" s="226">
        <v>0.5993055555555554</v>
      </c>
      <c r="F38" s="226">
        <v>0.6027777777777776</v>
      </c>
      <c r="G38" s="226">
        <v>0.615972222222222</v>
      </c>
      <c r="H38" s="508">
        <v>0.6180555555555554</v>
      </c>
    </row>
    <row r="39" spans="1:8" ht="12.75">
      <c r="A39" s="226">
        <v>0.5833333333333334</v>
      </c>
      <c r="B39" s="226">
        <f t="shared" si="0"/>
        <v>0.5902777777777778</v>
      </c>
      <c r="C39" s="508">
        <v>0.5944444444444444</v>
      </c>
      <c r="D39" s="226">
        <v>0.6027777777777777</v>
      </c>
      <c r="E39" s="226">
        <v>0.6041666666666666</v>
      </c>
      <c r="F39" s="226">
        <v>0.6076388888888888</v>
      </c>
      <c r="G39" s="226">
        <v>0.6208333333333332</v>
      </c>
      <c r="H39" s="508">
        <v>0.6229166666666666</v>
      </c>
    </row>
    <row r="40" spans="1:8" ht="12.75">
      <c r="A40" s="226">
        <v>0.59375</v>
      </c>
      <c r="B40" s="226">
        <f t="shared" si="0"/>
        <v>0.6006944444444444</v>
      </c>
      <c r="C40" s="508">
        <v>0.604861111111111</v>
      </c>
      <c r="D40" s="226">
        <v>0.6131944444444443</v>
      </c>
      <c r="E40" s="226">
        <v>0.6145833333333331</v>
      </c>
      <c r="F40" s="226">
        <v>0.6180555555555554</v>
      </c>
      <c r="G40" s="226">
        <v>0.6305555555555553</v>
      </c>
      <c r="H40" s="508">
        <v>0.6326388888888886</v>
      </c>
    </row>
    <row r="41" spans="1:8" ht="12.75">
      <c r="A41" s="226"/>
      <c r="B41" s="226"/>
      <c r="C41" s="508"/>
      <c r="D41" s="226"/>
      <c r="E41" s="226">
        <v>0.6236111111111111</v>
      </c>
      <c r="F41" s="226">
        <v>0.6270833333333333</v>
      </c>
      <c r="G41" s="226">
        <v>0.6402777777777778</v>
      </c>
      <c r="H41" s="508">
        <v>0.642361111111111</v>
      </c>
    </row>
    <row r="42" spans="1:8" ht="12.75">
      <c r="A42" s="226">
        <v>0.6055555555555555</v>
      </c>
      <c r="B42" s="226">
        <f t="shared" si="0"/>
        <v>0.6124999999999999</v>
      </c>
      <c r="C42" s="508">
        <v>0.6166666666666666</v>
      </c>
      <c r="D42" s="226">
        <v>0.625</v>
      </c>
      <c r="E42" s="226">
        <v>0.6263888888888888</v>
      </c>
      <c r="F42" s="226">
        <v>0.629861111111111</v>
      </c>
      <c r="G42" s="226">
        <v>0.6430555555555554</v>
      </c>
      <c r="H42" s="508">
        <v>0.6451388888888887</v>
      </c>
    </row>
    <row r="43" spans="1:8" ht="12.75">
      <c r="A43" s="226">
        <v>0.6270833333333333</v>
      </c>
      <c r="B43" s="226">
        <f t="shared" si="0"/>
        <v>0.6340277777777777</v>
      </c>
      <c r="C43" s="508">
        <v>0.6381944444444444</v>
      </c>
      <c r="D43" s="226">
        <v>0.6465277777777777</v>
      </c>
      <c r="E43" s="226">
        <v>0.6479166666666666</v>
      </c>
      <c r="F43" s="226">
        <v>0.6513888888888888</v>
      </c>
      <c r="G43" s="226">
        <v>0.6645833333333332</v>
      </c>
      <c r="H43" s="508">
        <v>0.6666666666666665</v>
      </c>
    </row>
    <row r="44" spans="1:8" ht="12.75">
      <c r="A44" s="226">
        <v>0.6361111111111112</v>
      </c>
      <c r="B44" s="226">
        <f t="shared" si="0"/>
        <v>0.6430555555555556</v>
      </c>
      <c r="C44" s="508">
        <v>0.6472222222222223</v>
      </c>
      <c r="D44" s="226">
        <v>0.6555555555555556</v>
      </c>
      <c r="E44" s="226">
        <v>0.6569444444444444</v>
      </c>
      <c r="F44" s="226">
        <v>0.6604166666666667</v>
      </c>
      <c r="G44" s="226">
        <v>0.673611111111111</v>
      </c>
      <c r="H44" s="508">
        <v>0.6756944444444444</v>
      </c>
    </row>
    <row r="45" spans="1:8" ht="12.75">
      <c r="A45" s="226">
        <v>0.6416666666666667</v>
      </c>
      <c r="B45" s="226">
        <f t="shared" si="0"/>
        <v>0.6486111111111111</v>
      </c>
      <c r="C45" s="508">
        <v>0.6520833333333333</v>
      </c>
      <c r="D45" s="226">
        <v>0.6604166666666667</v>
      </c>
      <c r="E45" s="226">
        <v>0.6618055555555555</v>
      </c>
      <c r="F45" s="226">
        <v>0.6652777777777777</v>
      </c>
      <c r="G45" s="226">
        <v>0.6777777777777777</v>
      </c>
      <c r="H45" s="508">
        <v>0.679861111111111</v>
      </c>
    </row>
    <row r="46" spans="1:8" ht="12.75">
      <c r="A46" s="226">
        <v>0.6506944444444445</v>
      </c>
      <c r="B46" s="226">
        <f t="shared" si="0"/>
        <v>0.6576388888888889</v>
      </c>
      <c r="C46" s="508">
        <v>0.6618055555555555</v>
      </c>
      <c r="D46" s="226">
        <v>0.6701388888888888</v>
      </c>
      <c r="E46" s="226">
        <v>0.6715277777777777</v>
      </c>
      <c r="F46" s="226">
        <v>0.675</v>
      </c>
      <c r="G46" s="226">
        <v>0.6875</v>
      </c>
      <c r="H46" s="508">
        <v>0.6895833333333332</v>
      </c>
    </row>
    <row r="47" spans="1:8" ht="12.75">
      <c r="A47" s="226"/>
      <c r="B47" s="226"/>
      <c r="C47" s="508"/>
      <c r="D47" s="226"/>
      <c r="E47" s="226">
        <v>0.6875</v>
      </c>
      <c r="F47" s="226">
        <v>0.6909722222222222</v>
      </c>
      <c r="G47" s="226">
        <v>0.7041666666666666</v>
      </c>
      <c r="H47" s="508">
        <v>0.70625</v>
      </c>
    </row>
    <row r="48" spans="1:8" ht="12.75">
      <c r="A48" s="226">
        <v>0.6715277777777778</v>
      </c>
      <c r="B48" s="226">
        <f t="shared" si="0"/>
        <v>0.6784722222222223</v>
      </c>
      <c r="C48" s="508">
        <v>0.6819444444444445</v>
      </c>
      <c r="D48" s="226">
        <v>0.6902777777777778</v>
      </c>
      <c r="E48" s="226">
        <v>0.6916666666666667</v>
      </c>
      <c r="F48" s="226">
        <v>0.6951388888888889</v>
      </c>
      <c r="G48" s="226">
        <v>0.7083333333333333</v>
      </c>
      <c r="H48" s="508">
        <v>0.7104166666666666</v>
      </c>
    </row>
    <row r="49" spans="1:8" ht="12.75">
      <c r="A49" s="226">
        <v>0.6833333333333332</v>
      </c>
      <c r="B49" s="226">
        <f t="shared" si="0"/>
        <v>0.6902777777777777</v>
      </c>
      <c r="C49" s="508">
        <v>0.69375</v>
      </c>
      <c r="D49" s="226">
        <v>0.7020833333333332</v>
      </c>
      <c r="E49" s="226">
        <v>0.703472222222222</v>
      </c>
      <c r="F49" s="226">
        <v>0.7069444444444443</v>
      </c>
      <c r="G49" s="226">
        <v>0.7201388888888887</v>
      </c>
      <c r="H49" s="508">
        <v>0.722222222222222</v>
      </c>
    </row>
    <row r="50" spans="1:8" ht="12.75">
      <c r="A50" s="226">
        <v>0.6888888888888888</v>
      </c>
      <c r="B50" s="226">
        <f t="shared" si="0"/>
        <v>0.6958333333333332</v>
      </c>
      <c r="C50" s="508">
        <v>0.7</v>
      </c>
      <c r="D50" s="226">
        <v>0.7083333333333331</v>
      </c>
      <c r="E50" s="226">
        <v>0.7111111111111111</v>
      </c>
      <c r="F50" s="226">
        <v>0.7145833333333333</v>
      </c>
      <c r="G50" s="226">
        <v>0.7277777777777777</v>
      </c>
      <c r="H50" s="508">
        <v>0.7298611111111111</v>
      </c>
    </row>
    <row r="51" spans="1:8" ht="12.75">
      <c r="A51" s="226">
        <v>0.6972222222222223</v>
      </c>
      <c r="B51" s="226">
        <f t="shared" si="0"/>
        <v>0.7041666666666667</v>
      </c>
      <c r="C51" s="508">
        <v>0.7083333333333334</v>
      </c>
      <c r="D51" s="226">
        <v>0.7166666666666667</v>
      </c>
      <c r="E51" s="226">
        <v>0.7180555555555556</v>
      </c>
      <c r="F51" s="226">
        <v>0.7215277777777778</v>
      </c>
      <c r="G51" s="226">
        <v>0.7347222222222222</v>
      </c>
      <c r="H51" s="508">
        <v>0.7368055555555555</v>
      </c>
    </row>
    <row r="52" spans="1:8" ht="12.75">
      <c r="A52" s="226">
        <v>0.7166666666666667</v>
      </c>
      <c r="B52" s="226">
        <f t="shared" si="0"/>
        <v>0.7236111111111111</v>
      </c>
      <c r="C52" s="508">
        <v>0.7277777777777777</v>
      </c>
      <c r="D52" s="226">
        <v>0.736111111111111</v>
      </c>
      <c r="E52" s="226">
        <v>0.7368055555555555</v>
      </c>
      <c r="F52" s="226">
        <v>0.7402777777777777</v>
      </c>
      <c r="G52" s="226">
        <v>0.7534722222222221</v>
      </c>
      <c r="H52" s="508">
        <v>0.7555555555555554</v>
      </c>
    </row>
    <row r="53" spans="1:8" ht="12.75">
      <c r="A53" s="226">
        <v>0.7291666666666666</v>
      </c>
      <c r="B53" s="226">
        <f t="shared" si="0"/>
        <v>0.736111111111111</v>
      </c>
      <c r="C53" s="508">
        <v>0.7395833333333333</v>
      </c>
      <c r="D53" s="226">
        <v>0.7479166666666666</v>
      </c>
      <c r="E53" s="226">
        <v>0.7493055555555554</v>
      </c>
      <c r="F53" s="226">
        <v>0.7527777777777777</v>
      </c>
      <c r="G53" s="226">
        <v>0.765972222222222</v>
      </c>
      <c r="H53" s="508">
        <v>0.7680555555555554</v>
      </c>
    </row>
    <row r="54" spans="1:8" ht="12.75">
      <c r="A54" s="226">
        <v>0.7388888888888889</v>
      </c>
      <c r="B54" s="226">
        <f t="shared" si="0"/>
        <v>0.7458333333333333</v>
      </c>
      <c r="C54" s="508">
        <v>0.75</v>
      </c>
      <c r="D54" s="226">
        <v>0.7583333333333333</v>
      </c>
      <c r="E54" s="226">
        <v>0.7597222222222222</v>
      </c>
      <c r="F54" s="226">
        <v>0.7631944444444444</v>
      </c>
      <c r="G54" s="226">
        <v>0.7763888888888888</v>
      </c>
      <c r="H54" s="508">
        <v>0.7784722222222221</v>
      </c>
    </row>
    <row r="55" spans="1:8" ht="12.75">
      <c r="A55" s="226">
        <v>0.7416666666666667</v>
      </c>
      <c r="B55" s="226">
        <f t="shared" si="0"/>
        <v>0.7486111111111111</v>
      </c>
      <c r="C55" s="508">
        <v>0.7520833333333333</v>
      </c>
      <c r="D55" s="226">
        <v>0.7604166666666666</v>
      </c>
      <c r="E55" s="226"/>
      <c r="F55" s="226"/>
      <c r="G55" s="226"/>
      <c r="H55" s="508"/>
    </row>
    <row r="56" spans="1:8" ht="12.75" customHeight="1">
      <c r="A56" s="226">
        <v>0.7451388888888889</v>
      </c>
      <c r="B56" s="226">
        <f t="shared" si="0"/>
        <v>0.7520833333333333</v>
      </c>
      <c r="C56" s="508">
        <v>0.7555555555555555</v>
      </c>
      <c r="D56" s="226">
        <v>0.7638888888888888</v>
      </c>
      <c r="E56" s="226">
        <v>0.7652777777777777</v>
      </c>
      <c r="F56" s="226">
        <v>0.76875</v>
      </c>
      <c r="G56" s="226">
        <v>0.7819444444444443</v>
      </c>
      <c r="H56" s="508">
        <v>0.7840277777777777</v>
      </c>
    </row>
    <row r="57" spans="1:8" ht="12.75">
      <c r="A57" s="226">
        <v>0.7569444444444445</v>
      </c>
      <c r="B57" s="226">
        <f t="shared" si="0"/>
        <v>0.763888888888889</v>
      </c>
      <c r="C57" s="508">
        <v>0.7673611111111112</v>
      </c>
      <c r="D57" s="226">
        <v>0.7756944444444445</v>
      </c>
      <c r="E57" s="226">
        <v>0.7770833333333333</v>
      </c>
      <c r="F57" s="226">
        <v>0.7805555555555556</v>
      </c>
      <c r="G57" s="226">
        <v>0.79375</v>
      </c>
      <c r="H57" s="508">
        <v>0.7958333333333333</v>
      </c>
    </row>
    <row r="58" spans="1:8" ht="12.75">
      <c r="A58" s="226">
        <v>0.7652777777777777</v>
      </c>
      <c r="B58" s="226">
        <f t="shared" si="0"/>
        <v>0.7722222222222221</v>
      </c>
      <c r="C58" s="508">
        <v>0.7756944444444444</v>
      </c>
      <c r="D58" s="226">
        <v>0.7840277777777777</v>
      </c>
      <c r="E58" s="226">
        <v>0.7854166666666665</v>
      </c>
      <c r="F58" s="226">
        <v>0.7888888888888888</v>
      </c>
      <c r="G58" s="226">
        <v>0.8013888888888887</v>
      </c>
      <c r="H58" s="508">
        <v>0.803472222222222</v>
      </c>
    </row>
    <row r="59" spans="1:8" ht="12.75">
      <c r="A59" s="226">
        <v>0.7708333333333334</v>
      </c>
      <c r="B59" s="226">
        <f t="shared" si="0"/>
        <v>0.7777777777777778</v>
      </c>
      <c r="C59" s="508">
        <v>0.78125</v>
      </c>
      <c r="D59" s="226">
        <v>0.7895833333333333</v>
      </c>
      <c r="E59" s="226">
        <v>0.7909722222222222</v>
      </c>
      <c r="F59" s="226">
        <v>0.7944444444444444</v>
      </c>
      <c r="G59" s="226">
        <v>0.8069444444444444</v>
      </c>
      <c r="H59" s="508">
        <v>0.8090277777777777</v>
      </c>
    </row>
    <row r="60" spans="1:8" ht="12.75">
      <c r="A60" s="226">
        <v>0.7805555555555554</v>
      </c>
      <c r="B60" s="226">
        <f t="shared" si="0"/>
        <v>0.7874999999999999</v>
      </c>
      <c r="C60" s="508">
        <v>0.7909722222222221</v>
      </c>
      <c r="D60" s="226">
        <v>0.7993055555555554</v>
      </c>
      <c r="E60" s="226">
        <v>0.8006944444444443</v>
      </c>
      <c r="F60" s="226">
        <v>0.8041666666666665</v>
      </c>
      <c r="G60" s="226">
        <v>0.8166666666666664</v>
      </c>
      <c r="H60" s="508">
        <v>0.81875</v>
      </c>
    </row>
    <row r="61" spans="1:8" ht="12.75">
      <c r="A61" s="226"/>
      <c r="B61" s="226"/>
      <c r="C61" s="508"/>
      <c r="D61" s="226"/>
      <c r="E61" s="226">
        <v>0.8076388888888889</v>
      </c>
      <c r="F61" s="226">
        <v>0.811111111111111</v>
      </c>
      <c r="G61" s="226">
        <v>0.8243055555555556</v>
      </c>
      <c r="H61" s="508">
        <v>0.8263888888888888</v>
      </c>
    </row>
    <row r="62" spans="1:8" ht="12.75">
      <c r="A62" s="226">
        <v>0.8006944444444444</v>
      </c>
      <c r="B62" s="226">
        <f t="shared" si="0"/>
        <v>0.8076388888888888</v>
      </c>
      <c r="C62" s="508">
        <v>0.811111111111111</v>
      </c>
      <c r="D62" s="226">
        <v>0.8194444444444443</v>
      </c>
      <c r="E62" s="226">
        <v>0.8208333333333332</v>
      </c>
      <c r="F62" s="226">
        <v>0.8243055555555554</v>
      </c>
      <c r="G62" s="226">
        <v>0.8375</v>
      </c>
      <c r="H62" s="508">
        <v>0.8395833333333331</v>
      </c>
    </row>
    <row r="63" spans="1:8" ht="12.75">
      <c r="A63" s="226">
        <v>0.811111111111111</v>
      </c>
      <c r="B63" s="226">
        <f t="shared" si="0"/>
        <v>0.8180555555555554</v>
      </c>
      <c r="C63" s="508">
        <v>0.8215277777777776</v>
      </c>
      <c r="D63" s="226">
        <v>0.8298611111111109</v>
      </c>
      <c r="E63" s="226">
        <v>0.8305555555555554</v>
      </c>
      <c r="F63" s="226">
        <v>0.8340277777777776</v>
      </c>
      <c r="G63" s="226">
        <v>0.8465277777777775</v>
      </c>
      <c r="H63" s="508">
        <v>0.8486111111111109</v>
      </c>
    </row>
    <row r="64" spans="1:8" ht="12.75">
      <c r="A64" s="226">
        <v>0.8201388888888889</v>
      </c>
      <c r="B64" s="226">
        <f t="shared" si="0"/>
        <v>0.8270833333333333</v>
      </c>
      <c r="C64" s="508">
        <v>0.8305555555555555</v>
      </c>
      <c r="D64" s="226">
        <v>0.8388888888888888</v>
      </c>
      <c r="E64" s="226">
        <v>0.8402777777777777</v>
      </c>
      <c r="F64" s="226">
        <v>0.84375</v>
      </c>
      <c r="G64" s="226">
        <v>0.85625</v>
      </c>
      <c r="H64" s="508">
        <v>0.8583333333333332</v>
      </c>
    </row>
    <row r="65" spans="1:8" ht="12.75">
      <c r="A65" s="226">
        <v>0.8409722222222222</v>
      </c>
      <c r="B65" s="226">
        <f t="shared" si="0"/>
        <v>0.8479166666666667</v>
      </c>
      <c r="C65" s="508">
        <v>0.8513888888888889</v>
      </c>
      <c r="D65" s="226">
        <v>0.8597222222222222</v>
      </c>
      <c r="E65" s="226">
        <v>0.861111111111111</v>
      </c>
      <c r="F65" s="226">
        <v>0.8645833333333333</v>
      </c>
      <c r="G65" s="226">
        <v>0.8770833333333332</v>
      </c>
      <c r="H65" s="508">
        <v>0.8791666666666665</v>
      </c>
    </row>
    <row r="66" spans="1:8" ht="12.75">
      <c r="A66" s="226">
        <v>0.8576388888888888</v>
      </c>
      <c r="B66" s="226">
        <f t="shared" si="0"/>
        <v>0.8645833333333333</v>
      </c>
      <c r="C66" s="508">
        <v>0.8680555555555555</v>
      </c>
      <c r="D66" s="226">
        <v>0.8763888888888888</v>
      </c>
      <c r="E66" s="226">
        <v>0.8777777777777777</v>
      </c>
      <c r="F66" s="226">
        <v>0.88125</v>
      </c>
      <c r="G66" s="226">
        <v>0.89375</v>
      </c>
      <c r="H66" s="508">
        <v>0.8958333333333331</v>
      </c>
    </row>
    <row r="67" spans="1:8" s="141" customFormat="1" ht="12.75">
      <c r="A67" s="509"/>
      <c r="B67" s="509"/>
      <c r="C67" s="510"/>
      <c r="D67" s="511"/>
      <c r="E67" s="512"/>
      <c r="F67" s="512"/>
      <c r="G67" s="509"/>
      <c r="H67" s="513"/>
    </row>
    <row r="68" spans="1:8" s="141" customFormat="1" ht="15">
      <c r="A68" s="514"/>
      <c r="B68" s="70" t="s">
        <v>347</v>
      </c>
      <c r="C68" s="515"/>
      <c r="D68" s="516"/>
      <c r="E68" s="517"/>
      <c r="F68" s="514"/>
      <c r="G68" s="518"/>
      <c r="H68" s="513"/>
    </row>
    <row r="69" spans="1:8" s="141" customFormat="1" ht="15">
      <c r="A69" s="509"/>
      <c r="B69" s="70" t="s">
        <v>348</v>
      </c>
      <c r="C69" s="510"/>
      <c r="D69" s="519"/>
      <c r="E69" s="509"/>
      <c r="F69" s="509"/>
      <c r="G69" s="509"/>
      <c r="H69" s="513"/>
    </row>
    <row r="70" spans="1:8" s="141" customFormat="1" ht="12.75">
      <c r="A70" s="509"/>
      <c r="B70" s="509"/>
      <c r="C70" s="510"/>
      <c r="D70" s="519"/>
      <c r="E70" s="509"/>
      <c r="F70" s="509"/>
      <c r="G70" s="509"/>
      <c r="H70" s="513"/>
    </row>
    <row r="71" spans="1:8" s="141" customFormat="1" ht="12.75">
      <c r="A71" s="509"/>
      <c r="B71" s="509"/>
      <c r="C71" s="510"/>
      <c r="D71" s="519"/>
      <c r="E71" s="509"/>
      <c r="F71" s="509"/>
      <c r="G71" s="509"/>
      <c r="H71" s="513"/>
    </row>
    <row r="72" spans="1:8" s="141" customFormat="1" ht="15">
      <c r="A72" s="509"/>
      <c r="B72" s="509"/>
      <c r="C72" s="325"/>
      <c r="D72" s="325"/>
      <c r="E72" s="325"/>
      <c r="F72" s="325"/>
      <c r="G72" s="325"/>
      <c r="H72" s="513"/>
    </row>
    <row r="73" spans="1:8" s="141" customFormat="1" ht="15">
      <c r="A73" s="430"/>
      <c r="B73" s="509"/>
      <c r="C73" s="430"/>
      <c r="D73" s="430"/>
      <c r="E73" s="430"/>
      <c r="F73" s="430"/>
      <c r="G73" s="325"/>
      <c r="H73" s="513"/>
    </row>
    <row r="74" spans="1:8" s="141" customFormat="1" ht="15">
      <c r="A74" s="430"/>
      <c r="B74" s="509"/>
      <c r="C74" s="430"/>
      <c r="D74" s="430"/>
      <c r="E74" s="430"/>
      <c r="F74" s="430"/>
      <c r="G74" s="520"/>
      <c r="H74" s="325"/>
    </row>
    <row r="75" spans="1:8" s="141" customFormat="1" ht="15">
      <c r="A75" s="430"/>
      <c r="B75" s="509"/>
      <c r="C75" s="520"/>
      <c r="D75" s="520"/>
      <c r="E75" s="520"/>
      <c r="F75" s="520"/>
      <c r="G75" s="520"/>
      <c r="H75" s="520"/>
    </row>
    <row r="76" spans="1:8" s="141" customFormat="1" ht="15">
      <c r="A76" s="430"/>
      <c r="B76" s="509"/>
      <c r="C76" s="520"/>
      <c r="D76" s="520"/>
      <c r="E76" s="520"/>
      <c r="F76" s="520"/>
      <c r="G76" s="520"/>
      <c r="H76" s="520"/>
    </row>
    <row r="77" spans="1:8" s="141" customFormat="1" ht="15">
      <c r="A77" s="430"/>
      <c r="B77" s="509"/>
      <c r="C77" s="520"/>
      <c r="D77" s="520"/>
      <c r="E77" s="520"/>
      <c r="F77" s="520"/>
      <c r="G77" s="520"/>
      <c r="H77" s="520"/>
    </row>
    <row r="78" spans="1:8" s="141" customFormat="1" ht="15">
      <c r="A78" s="430"/>
      <c r="B78" s="509"/>
      <c r="C78" s="520"/>
      <c r="D78" s="520"/>
      <c r="E78" s="520"/>
      <c r="F78" s="520"/>
      <c r="G78" s="520"/>
      <c r="H78" s="520"/>
    </row>
    <row r="79" spans="1:8" s="141" customFormat="1" ht="15">
      <c r="A79" s="430"/>
      <c r="B79" s="509"/>
      <c r="C79" s="520"/>
      <c r="D79" s="520"/>
      <c r="E79" s="520"/>
      <c r="F79" s="520"/>
      <c r="G79" s="520"/>
      <c r="H79" s="520"/>
    </row>
    <row r="80" spans="1:8" s="141" customFormat="1" ht="15">
      <c r="A80" s="430"/>
      <c r="B80" s="509"/>
      <c r="C80" s="520"/>
      <c r="D80" s="520"/>
      <c r="E80" s="520"/>
      <c r="F80" s="520"/>
      <c r="G80" s="520"/>
      <c r="H80" s="520"/>
    </row>
    <row r="81" spans="1:8" s="141" customFormat="1" ht="15">
      <c r="A81" s="430"/>
      <c r="B81" s="509"/>
      <c r="C81" s="520"/>
      <c r="D81" s="520"/>
      <c r="E81" s="520"/>
      <c r="F81" s="520"/>
      <c r="G81" s="520"/>
      <c r="H81" s="520"/>
    </row>
    <row r="82" spans="1:8" s="141" customFormat="1" ht="15">
      <c r="A82" s="430"/>
      <c r="B82" s="509"/>
      <c r="C82" s="520"/>
      <c r="D82" s="520"/>
      <c r="E82" s="520"/>
      <c r="F82" s="520"/>
      <c r="G82" s="520"/>
      <c r="H82" s="520"/>
    </row>
    <row r="83" spans="1:8" s="141" customFormat="1" ht="15">
      <c r="A83" s="430"/>
      <c r="B83" s="509"/>
      <c r="C83" s="520"/>
      <c r="D83" s="520"/>
      <c r="E83" s="520"/>
      <c r="F83" s="520"/>
      <c r="G83" s="520"/>
      <c r="H83" s="520"/>
    </row>
    <row r="84" spans="1:8" s="141" customFormat="1" ht="15">
      <c r="A84" s="430"/>
      <c r="B84" s="509"/>
      <c r="C84" s="520"/>
      <c r="D84" s="520"/>
      <c r="E84" s="520"/>
      <c r="F84" s="520"/>
      <c r="G84" s="520"/>
      <c r="H84" s="520"/>
    </row>
    <row r="85" spans="1:8" s="141" customFormat="1" ht="15">
      <c r="A85" s="430"/>
      <c r="B85" s="509"/>
      <c r="C85" s="520"/>
      <c r="D85" s="520"/>
      <c r="E85" s="520"/>
      <c r="F85" s="520"/>
      <c r="G85" s="520"/>
      <c r="H85" s="520"/>
    </row>
    <row r="86" spans="1:8" s="141" customFormat="1" ht="15">
      <c r="A86" s="430"/>
      <c r="B86" s="509"/>
      <c r="C86" s="520"/>
      <c r="D86" s="520"/>
      <c r="E86" s="520"/>
      <c r="F86" s="520"/>
      <c r="G86" s="520"/>
      <c r="H86" s="520"/>
    </row>
    <row r="87" spans="1:8" s="141" customFormat="1" ht="15">
      <c r="A87" s="430"/>
      <c r="B87" s="509"/>
      <c r="C87" s="520"/>
      <c r="D87" s="520"/>
      <c r="E87" s="520"/>
      <c r="F87" s="520"/>
      <c r="G87" s="520"/>
      <c r="H87" s="520"/>
    </row>
    <row r="88" spans="1:8" s="141" customFormat="1" ht="15">
      <c r="A88" s="430"/>
      <c r="B88" s="509"/>
      <c r="C88" s="520"/>
      <c r="D88" s="520"/>
      <c r="E88" s="520"/>
      <c r="F88" s="520"/>
      <c r="G88" s="520"/>
      <c r="H88" s="520"/>
    </row>
    <row r="89" spans="1:8" s="141" customFormat="1" ht="15">
      <c r="A89" s="430"/>
      <c r="B89" s="509"/>
      <c r="C89" s="520"/>
      <c r="D89" s="520"/>
      <c r="E89" s="520"/>
      <c r="F89" s="520"/>
      <c r="G89" s="520"/>
      <c r="H89" s="520"/>
    </row>
    <row r="90" spans="1:8" s="141" customFormat="1" ht="15">
      <c r="A90" s="430"/>
      <c r="B90" s="430"/>
      <c r="C90" s="520"/>
      <c r="D90" s="520"/>
      <c r="E90" s="520"/>
      <c r="F90" s="520"/>
      <c r="G90" s="520"/>
      <c r="H90" s="520"/>
    </row>
    <row r="91" spans="1:8" s="141" customFormat="1" ht="15">
      <c r="A91" s="430"/>
      <c r="B91" s="430"/>
      <c r="C91" s="520"/>
      <c r="D91" s="520"/>
      <c r="E91" s="520"/>
      <c r="F91" s="520"/>
      <c r="G91" s="520"/>
      <c r="H91" s="520"/>
    </row>
    <row r="92" spans="1:8" s="141" customFormat="1" ht="15">
      <c r="A92" s="430"/>
      <c r="B92" s="518"/>
      <c r="C92" s="520"/>
      <c r="D92" s="520"/>
      <c r="E92" s="520"/>
      <c r="F92" s="520"/>
      <c r="G92" s="520"/>
      <c r="H92" s="520"/>
    </row>
    <row r="93" spans="1:8" s="141" customFormat="1" ht="15">
      <c r="A93" s="430"/>
      <c r="B93" s="518"/>
      <c r="C93" s="520"/>
      <c r="D93" s="520"/>
      <c r="E93" s="520"/>
      <c r="F93" s="520"/>
      <c r="G93" s="520"/>
      <c r="H93" s="520"/>
    </row>
    <row r="94" spans="1:8" s="141" customFormat="1" ht="15">
      <c r="A94" s="430"/>
      <c r="B94" s="518"/>
      <c r="C94" s="520"/>
      <c r="D94" s="520"/>
      <c r="E94" s="520"/>
      <c r="F94" s="520"/>
      <c r="G94" s="520"/>
      <c r="H94" s="520"/>
    </row>
    <row r="95" spans="1:8" s="141" customFormat="1" ht="15">
      <c r="A95" s="430"/>
      <c r="B95" s="518"/>
      <c r="C95" s="520"/>
      <c r="D95" s="520"/>
      <c r="E95" s="520"/>
      <c r="F95" s="520"/>
      <c r="G95" s="520"/>
      <c r="H95" s="520"/>
    </row>
    <row r="96" spans="1:8" s="141" customFormat="1" ht="15">
      <c r="A96" s="430"/>
      <c r="B96" s="518"/>
      <c r="C96" s="520"/>
      <c r="D96" s="520"/>
      <c r="E96" s="520"/>
      <c r="F96" s="520"/>
      <c r="G96" s="520"/>
      <c r="H96" s="520"/>
    </row>
    <row r="97" spans="1:8" s="141" customFormat="1" ht="15">
      <c r="A97" s="430"/>
      <c r="B97" s="518"/>
      <c r="C97" s="520"/>
      <c r="D97" s="520"/>
      <c r="E97" s="520"/>
      <c r="F97" s="520"/>
      <c r="G97" s="520"/>
      <c r="H97" s="520"/>
    </row>
    <row r="98" spans="1:8" s="141" customFormat="1" ht="15">
      <c r="A98" s="430"/>
      <c r="B98" s="518"/>
      <c r="C98" s="520"/>
      <c r="D98" s="520"/>
      <c r="E98" s="520"/>
      <c r="F98" s="520"/>
      <c r="G98" s="520"/>
      <c r="H98" s="520"/>
    </row>
    <row r="99" spans="1:8" s="141" customFormat="1" ht="15">
      <c r="A99" s="430"/>
      <c r="B99" s="518"/>
      <c r="C99" s="520"/>
      <c r="D99" s="520"/>
      <c r="E99" s="520"/>
      <c r="F99" s="520"/>
      <c r="G99" s="520"/>
      <c r="H99" s="520"/>
    </row>
    <row r="100" spans="1:8" s="141" customFormat="1" ht="15">
      <c r="A100" s="430"/>
      <c r="B100" s="518"/>
      <c r="C100" s="520"/>
      <c r="D100" s="520"/>
      <c r="E100" s="520"/>
      <c r="F100" s="520"/>
      <c r="G100" s="520"/>
      <c r="H100" s="520"/>
    </row>
    <row r="101" spans="1:8" ht="15">
      <c r="A101" s="216"/>
      <c r="B101" s="518"/>
      <c r="C101" s="521"/>
      <c r="D101" s="521"/>
      <c r="E101" s="521"/>
      <c r="F101" s="521"/>
      <c r="G101" s="521"/>
      <c r="H101" s="521"/>
    </row>
    <row r="102" spans="1:8" ht="15">
      <c r="A102" s="216"/>
      <c r="B102" s="518"/>
      <c r="C102" s="521"/>
      <c r="D102" s="521"/>
      <c r="E102" s="521"/>
      <c r="F102" s="521"/>
      <c r="G102" s="521"/>
      <c r="H102" s="521"/>
    </row>
    <row r="103" spans="1:8" ht="15">
      <c r="A103" s="216"/>
      <c r="B103" s="522"/>
      <c r="C103" s="521"/>
      <c r="D103" s="521"/>
      <c r="E103" s="521"/>
      <c r="F103" s="521"/>
      <c r="G103" s="521"/>
      <c r="H103" s="521"/>
    </row>
    <row r="104" spans="1:8" ht="15">
      <c r="A104" s="216"/>
      <c r="B104" s="70"/>
      <c r="C104" s="521"/>
      <c r="D104" s="521"/>
      <c r="E104" s="521"/>
      <c r="F104" s="521"/>
      <c r="G104" s="521"/>
      <c r="H104" s="521"/>
    </row>
    <row r="105" spans="1:8" ht="15">
      <c r="A105" s="216"/>
      <c r="B105" s="70"/>
      <c r="C105" s="521"/>
      <c r="D105" s="521"/>
      <c r="E105" s="521"/>
      <c r="F105" s="521"/>
      <c r="G105" s="521"/>
      <c r="H105" s="521"/>
    </row>
    <row r="106" spans="1:8" ht="15">
      <c r="A106" s="216"/>
      <c r="C106" s="521"/>
      <c r="D106" s="521"/>
      <c r="E106" s="521"/>
      <c r="F106" s="521"/>
      <c r="G106" s="521"/>
      <c r="H106" s="521"/>
    </row>
    <row r="107" spans="1:8" ht="15">
      <c r="A107" s="216"/>
      <c r="B107" s="329"/>
      <c r="C107" s="521"/>
      <c r="D107" s="521"/>
      <c r="E107" s="521"/>
      <c r="F107" s="521"/>
      <c r="G107" s="521"/>
      <c r="H107" s="521"/>
    </row>
    <row r="108" spans="1:8" ht="15">
      <c r="A108" s="216"/>
      <c r="B108" s="521"/>
      <c r="C108" s="521"/>
      <c r="D108" s="521"/>
      <c r="E108" s="521"/>
      <c r="F108" s="521"/>
      <c r="G108" s="521"/>
      <c r="H108" s="521"/>
    </row>
    <row r="109" spans="1:8" ht="15">
      <c r="A109" s="216"/>
      <c r="B109" s="521"/>
      <c r="C109" s="521"/>
      <c r="D109" s="521"/>
      <c r="E109" s="521"/>
      <c r="F109" s="521"/>
      <c r="G109" s="521"/>
      <c r="H109" s="521"/>
    </row>
    <row r="110" spans="1:8" ht="15">
      <c r="A110" s="216"/>
      <c r="B110" s="521"/>
      <c r="C110" s="521"/>
      <c r="D110" s="521"/>
      <c r="E110" s="521"/>
      <c r="F110" s="521"/>
      <c r="G110" s="521"/>
      <c r="H110" s="521"/>
    </row>
    <row r="111" spans="1:8" ht="15">
      <c r="A111" s="216"/>
      <c r="B111" s="521"/>
      <c r="C111" s="521"/>
      <c r="D111" s="521"/>
      <c r="E111" s="521"/>
      <c r="F111" s="521"/>
      <c r="G111" s="521"/>
      <c r="H111" s="521"/>
    </row>
    <row r="112" spans="1:8" ht="15">
      <c r="A112" s="216"/>
      <c r="B112" s="521"/>
      <c r="C112" s="521"/>
      <c r="D112" s="521"/>
      <c r="E112" s="521"/>
      <c r="F112" s="521"/>
      <c r="G112" s="521"/>
      <c r="H112" s="521"/>
    </row>
    <row r="113" spans="1:8" ht="15">
      <c r="A113" s="216"/>
      <c r="B113" s="521"/>
      <c r="C113" s="521"/>
      <c r="D113" s="521"/>
      <c r="E113" s="521"/>
      <c r="F113" s="521"/>
      <c r="G113" s="521"/>
      <c r="H113" s="521"/>
    </row>
    <row r="114" spans="1:8" ht="15">
      <c r="A114" s="216"/>
      <c r="B114" s="521"/>
      <c r="C114" s="521"/>
      <c r="D114" s="521"/>
      <c r="E114" s="521"/>
      <c r="F114" s="521"/>
      <c r="G114" s="521"/>
      <c r="H114" s="521"/>
    </row>
    <row r="115" spans="1:8" ht="15">
      <c r="A115" s="216"/>
      <c r="B115" s="521"/>
      <c r="C115" s="521"/>
      <c r="D115" s="521"/>
      <c r="E115" s="521"/>
      <c r="F115" s="521"/>
      <c r="G115" s="521"/>
      <c r="H115" s="521"/>
    </row>
    <row r="116" spans="1:8" ht="15">
      <c r="A116" s="216"/>
      <c r="B116" s="521"/>
      <c r="C116" s="521"/>
      <c r="D116" s="521"/>
      <c r="E116" s="521"/>
      <c r="F116" s="521"/>
      <c r="G116" s="521"/>
      <c r="H116" s="521"/>
    </row>
    <row r="117" spans="1:8" ht="15">
      <c r="A117" s="216"/>
      <c r="B117" s="521"/>
      <c r="C117" s="521"/>
      <c r="D117" s="521"/>
      <c r="E117" s="521"/>
      <c r="F117" s="521"/>
      <c r="G117" s="521"/>
      <c r="H117" s="521"/>
    </row>
    <row r="118" spans="1:8" ht="15">
      <c r="A118" s="216"/>
      <c r="B118" s="521"/>
      <c r="C118" s="521"/>
      <c r="D118" s="521"/>
      <c r="E118" s="521"/>
      <c r="F118" s="521"/>
      <c r="G118" s="521"/>
      <c r="H118" s="521"/>
    </row>
    <row r="119" spans="1:8" ht="15">
      <c r="A119" s="216"/>
      <c r="B119" s="521"/>
      <c r="C119" s="521"/>
      <c r="D119" s="521"/>
      <c r="E119" s="521"/>
      <c r="F119" s="521"/>
      <c r="G119" s="521"/>
      <c r="H119" s="521"/>
    </row>
    <row r="120" spans="1:8" ht="15">
      <c r="A120" s="216"/>
      <c r="B120" s="521"/>
      <c r="C120" s="521"/>
      <c r="D120" s="521"/>
      <c r="E120" s="521"/>
      <c r="F120" s="521"/>
      <c r="G120" s="521"/>
      <c r="H120" s="521"/>
    </row>
    <row r="121" spans="1:8" ht="15">
      <c r="A121" s="216"/>
      <c r="B121" s="521"/>
      <c r="C121" s="521"/>
      <c r="D121" s="521"/>
      <c r="E121" s="521"/>
      <c r="F121" s="521"/>
      <c r="G121" s="521"/>
      <c r="H121" s="521"/>
    </row>
    <row r="122" spans="1:8" ht="15">
      <c r="A122" s="216"/>
      <c r="B122" s="521"/>
      <c r="C122" s="521"/>
      <c r="D122" s="521"/>
      <c r="E122" s="521"/>
      <c r="F122" s="521"/>
      <c r="G122" s="521"/>
      <c r="H122" s="521"/>
    </row>
    <row r="123" spans="1:8" ht="15">
      <c r="A123" s="216"/>
      <c r="B123" s="521"/>
      <c r="C123" s="521"/>
      <c r="D123" s="521"/>
      <c r="E123" s="521"/>
      <c r="F123" s="521"/>
      <c r="G123" s="521"/>
      <c r="H123" s="521"/>
    </row>
    <row r="124" spans="1:8" ht="15">
      <c r="A124" s="216"/>
      <c r="B124" s="521"/>
      <c r="C124" s="521"/>
      <c r="D124" s="521"/>
      <c r="E124" s="521"/>
      <c r="F124" s="521"/>
      <c r="G124" s="521"/>
      <c r="H124" s="521"/>
    </row>
    <row r="125" spans="1:8" ht="15">
      <c r="A125" s="216"/>
      <c r="B125" s="521"/>
      <c r="C125" s="521"/>
      <c r="D125" s="521"/>
      <c r="E125" s="521"/>
      <c r="F125" s="521"/>
      <c r="G125" s="521"/>
      <c r="H125" s="521"/>
    </row>
    <row r="126" spans="1:8" ht="15">
      <c r="A126" s="216"/>
      <c r="B126" s="521"/>
      <c r="C126" s="521"/>
      <c r="D126" s="521"/>
      <c r="E126" s="521"/>
      <c r="F126" s="521"/>
      <c r="G126" s="521"/>
      <c r="H126" s="521"/>
    </row>
    <row r="127" spans="1:8" ht="15">
      <c r="A127" s="216"/>
      <c r="B127" s="521"/>
      <c r="C127" s="521"/>
      <c r="D127" s="521"/>
      <c r="E127" s="521"/>
      <c r="F127" s="521"/>
      <c r="G127" s="521"/>
      <c r="H127" s="521"/>
    </row>
    <row r="128" spans="1:8" ht="15">
      <c r="A128" s="216"/>
      <c r="B128" s="521"/>
      <c r="C128" s="521"/>
      <c r="D128" s="521"/>
      <c r="E128" s="521"/>
      <c r="F128" s="521"/>
      <c r="G128" s="521"/>
      <c r="H128" s="521"/>
    </row>
    <row r="129" spans="1:8" ht="15">
      <c r="A129" s="216"/>
      <c r="B129" s="521"/>
      <c r="C129" s="521"/>
      <c r="D129" s="521"/>
      <c r="E129" s="521"/>
      <c r="F129" s="521"/>
      <c r="G129" s="521"/>
      <c r="H129" s="521"/>
    </row>
    <row r="130" spans="1:8" ht="15">
      <c r="A130" s="216"/>
      <c r="B130" s="521"/>
      <c r="C130" s="521"/>
      <c r="D130" s="521"/>
      <c r="E130" s="521"/>
      <c r="F130" s="521"/>
      <c r="G130" s="521"/>
      <c r="H130" s="521"/>
    </row>
    <row r="131" spans="1:8" ht="15">
      <c r="A131" s="216"/>
      <c r="B131" s="521"/>
      <c r="C131" s="521"/>
      <c r="D131" s="521"/>
      <c r="E131" s="521"/>
      <c r="F131" s="521"/>
      <c r="G131" s="521"/>
      <c r="H131" s="521"/>
    </row>
    <row r="132" spans="1:8" ht="15">
      <c r="A132" s="216"/>
      <c r="B132" s="521"/>
      <c r="C132" s="521"/>
      <c r="D132" s="521"/>
      <c r="E132" s="521"/>
      <c r="F132" s="521"/>
      <c r="G132" s="521"/>
      <c r="H132" s="521"/>
    </row>
    <row r="133" spans="1:8" ht="15">
      <c r="A133" s="216"/>
      <c r="B133" s="521"/>
      <c r="C133" s="521"/>
      <c r="D133" s="521"/>
      <c r="E133" s="521"/>
      <c r="F133" s="521"/>
      <c r="G133" s="521"/>
      <c r="H133" s="521"/>
    </row>
    <row r="134" spans="1:8" ht="15">
      <c r="A134" s="216"/>
      <c r="B134" s="521"/>
      <c r="C134" s="521"/>
      <c r="D134" s="521"/>
      <c r="E134" s="521"/>
      <c r="F134" s="521"/>
      <c r="G134" s="521"/>
      <c r="H134" s="521"/>
    </row>
    <row r="135" spans="1:8" ht="15">
      <c r="A135" s="216"/>
      <c r="B135" s="521"/>
      <c r="C135" s="521"/>
      <c r="D135" s="521"/>
      <c r="E135" s="521"/>
      <c r="F135" s="521"/>
      <c r="G135" s="521"/>
      <c r="H135" s="521"/>
    </row>
    <row r="136" spans="1:8" ht="15">
      <c r="A136" s="216"/>
      <c r="B136" s="521"/>
      <c r="C136" s="521"/>
      <c r="D136" s="521"/>
      <c r="E136" s="521"/>
      <c r="F136" s="521"/>
      <c r="G136" s="521"/>
      <c r="H136" s="521"/>
    </row>
    <row r="137" spans="1:8" ht="15">
      <c r="A137" s="216"/>
      <c r="B137" s="521"/>
      <c r="C137" s="521"/>
      <c r="D137" s="521"/>
      <c r="E137" s="521"/>
      <c r="F137" s="521"/>
      <c r="G137" s="521"/>
      <c r="H137" s="521"/>
    </row>
    <row r="138" spans="1:8" ht="15">
      <c r="A138" s="216"/>
      <c r="B138" s="521"/>
      <c r="C138" s="521"/>
      <c r="D138" s="521"/>
      <c r="E138" s="521"/>
      <c r="F138" s="521"/>
      <c r="G138" s="521"/>
      <c r="H138" s="521"/>
    </row>
    <row r="139" spans="1:8" ht="15">
      <c r="A139" s="216"/>
      <c r="B139" s="521"/>
      <c r="C139" s="521"/>
      <c r="D139" s="521"/>
      <c r="E139" s="521"/>
      <c r="F139" s="521"/>
      <c r="G139" s="521"/>
      <c r="H139" s="521"/>
    </row>
    <row r="140" spans="1:8" ht="15">
      <c r="A140" s="216"/>
      <c r="B140" s="521"/>
      <c r="C140" s="521"/>
      <c r="D140" s="521"/>
      <c r="E140" s="521"/>
      <c r="F140" s="521"/>
      <c r="G140" s="521"/>
      <c r="H140" s="521"/>
    </row>
    <row r="141" spans="1:8" ht="15">
      <c r="A141" s="216"/>
      <c r="B141" s="521"/>
      <c r="C141" s="521"/>
      <c r="D141" s="521"/>
      <c r="E141" s="521"/>
      <c r="F141" s="521"/>
      <c r="G141" s="521"/>
      <c r="H141" s="521"/>
    </row>
    <row r="142" spans="1:8" ht="15">
      <c r="A142" s="216"/>
      <c r="B142" s="521"/>
      <c r="C142" s="521"/>
      <c r="D142" s="521"/>
      <c r="E142" s="521"/>
      <c r="F142" s="521"/>
      <c r="G142" s="521"/>
      <c r="H142" s="521"/>
    </row>
    <row r="143" spans="1:8" ht="15">
      <c r="A143" s="216"/>
      <c r="B143" s="521"/>
      <c r="C143" s="521"/>
      <c r="D143" s="521"/>
      <c r="E143" s="521"/>
      <c r="F143" s="521"/>
      <c r="G143" s="521"/>
      <c r="H143" s="521"/>
    </row>
    <row r="144" spans="1:8" ht="15">
      <c r="A144" s="216"/>
      <c r="B144" s="521"/>
      <c r="C144" s="521"/>
      <c r="D144" s="521"/>
      <c r="E144" s="521"/>
      <c r="F144" s="521"/>
      <c r="G144" s="521"/>
      <c r="H144" s="521"/>
    </row>
    <row r="145" spans="1:8" ht="15">
      <c r="A145" s="216"/>
      <c r="B145" s="521"/>
      <c r="C145" s="521"/>
      <c r="D145" s="521"/>
      <c r="E145" s="521"/>
      <c r="F145" s="521"/>
      <c r="G145" s="521"/>
      <c r="H145" s="521"/>
    </row>
    <row r="146" spans="1:8" ht="15">
      <c r="A146" s="216"/>
      <c r="B146" s="521"/>
      <c r="C146" s="521"/>
      <c r="D146" s="521"/>
      <c r="E146" s="521"/>
      <c r="F146" s="521"/>
      <c r="G146" s="521"/>
      <c r="H146" s="521"/>
    </row>
    <row r="147" spans="1:8" ht="15">
      <c r="A147" s="216"/>
      <c r="B147" s="521"/>
      <c r="C147" s="521"/>
      <c r="D147" s="521"/>
      <c r="E147" s="521"/>
      <c r="F147" s="521"/>
      <c r="G147" s="521"/>
      <c r="H147" s="521"/>
    </row>
    <row r="148" spans="1:8" ht="15">
      <c r="A148" s="216"/>
      <c r="B148" s="521"/>
      <c r="C148" s="521"/>
      <c r="D148" s="521"/>
      <c r="E148" s="521"/>
      <c r="F148" s="521"/>
      <c r="G148" s="521"/>
      <c r="H148" s="521"/>
    </row>
    <row r="149" spans="1:8" ht="15">
      <c r="A149" s="216"/>
      <c r="B149" s="521"/>
      <c r="C149" s="521"/>
      <c r="D149" s="521"/>
      <c r="E149" s="521"/>
      <c r="F149" s="521"/>
      <c r="G149" s="521"/>
      <c r="H149" s="521"/>
    </row>
    <row r="150" spans="1:8" ht="15">
      <c r="A150" s="216"/>
      <c r="B150" s="521"/>
      <c r="C150" s="521"/>
      <c r="D150" s="521"/>
      <c r="E150" s="521"/>
      <c r="F150" s="521"/>
      <c r="G150" s="521"/>
      <c r="H150" s="521"/>
    </row>
    <row r="151" spans="1:8" ht="15">
      <c r="A151" s="216"/>
      <c r="B151" s="521"/>
      <c r="C151" s="521"/>
      <c r="D151" s="521"/>
      <c r="E151" s="521"/>
      <c r="F151" s="521"/>
      <c r="G151" s="521"/>
      <c r="H151" s="521"/>
    </row>
    <row r="152" spans="1:8" ht="15">
      <c r="A152" s="216"/>
      <c r="B152" s="521"/>
      <c r="C152" s="521"/>
      <c r="D152" s="521"/>
      <c r="E152" s="521"/>
      <c r="F152" s="521"/>
      <c r="G152" s="521"/>
      <c r="H152" s="521"/>
    </row>
    <row r="153" spans="1:8" ht="15">
      <c r="A153" s="216"/>
      <c r="B153" s="521"/>
      <c r="C153" s="521"/>
      <c r="D153" s="521"/>
      <c r="E153" s="521"/>
      <c r="F153" s="521"/>
      <c r="G153" s="521"/>
      <c r="H153" s="521"/>
    </row>
    <row r="154" spans="1:8" ht="15">
      <c r="A154" s="216"/>
      <c r="B154" s="521"/>
      <c r="C154" s="521"/>
      <c r="D154" s="521"/>
      <c r="E154" s="521"/>
      <c r="F154" s="521"/>
      <c r="G154" s="521"/>
      <c r="H154" s="521"/>
    </row>
    <row r="155" spans="1:8" ht="15">
      <c r="A155" s="216"/>
      <c r="B155" s="521"/>
      <c r="C155" s="521"/>
      <c r="D155" s="521"/>
      <c r="E155" s="521"/>
      <c r="F155" s="521"/>
      <c r="G155" s="521"/>
      <c r="H155" s="521"/>
    </row>
    <row r="156" spans="1:8" ht="15">
      <c r="A156" s="216"/>
      <c r="B156" s="521"/>
      <c r="C156" s="521"/>
      <c r="D156" s="521"/>
      <c r="E156" s="521"/>
      <c r="F156" s="521"/>
      <c r="G156" s="521"/>
      <c r="H156" s="521"/>
    </row>
    <row r="157" spans="1:8" ht="15">
      <c r="A157" s="216"/>
      <c r="B157" s="521"/>
      <c r="C157" s="521"/>
      <c r="D157" s="521"/>
      <c r="E157" s="521"/>
      <c r="F157" s="521"/>
      <c r="G157" s="521"/>
      <c r="H157" s="521"/>
    </row>
    <row r="158" spans="1:8" ht="15">
      <c r="A158" s="216"/>
      <c r="B158" s="521"/>
      <c r="C158" s="521"/>
      <c r="D158" s="521"/>
      <c r="E158" s="521"/>
      <c r="F158" s="521"/>
      <c r="G158" s="521"/>
      <c r="H158" s="521"/>
    </row>
    <row r="159" spans="1:8" ht="15">
      <c r="A159" s="216"/>
      <c r="B159" s="521"/>
      <c r="C159" s="521"/>
      <c r="D159" s="521"/>
      <c r="E159" s="521"/>
      <c r="F159" s="521"/>
      <c r="G159" s="521"/>
      <c r="H159" s="521"/>
    </row>
    <row r="160" spans="1:8" ht="15">
      <c r="A160" s="216"/>
      <c r="B160" s="521"/>
      <c r="C160" s="521"/>
      <c r="D160" s="521"/>
      <c r="E160" s="521"/>
      <c r="F160" s="521"/>
      <c r="G160" s="521"/>
      <c r="H160" s="521"/>
    </row>
    <row r="161" spans="1:8" ht="15">
      <c r="A161" s="216"/>
      <c r="B161" s="521"/>
      <c r="C161" s="521"/>
      <c r="D161" s="521"/>
      <c r="E161" s="521"/>
      <c r="F161" s="521"/>
      <c r="G161" s="521"/>
      <c r="H161" s="521"/>
    </row>
    <row r="162" spans="1:8" ht="15">
      <c r="A162" s="216"/>
      <c r="B162" s="521"/>
      <c r="C162" s="521"/>
      <c r="D162" s="521"/>
      <c r="E162" s="521"/>
      <c r="F162" s="521"/>
      <c r="G162" s="521"/>
      <c r="H162" s="521"/>
    </row>
    <row r="163" spans="1:8" ht="15">
      <c r="A163" s="216"/>
      <c r="B163" s="521"/>
      <c r="C163" s="521"/>
      <c r="D163" s="521"/>
      <c r="E163" s="521"/>
      <c r="F163" s="521"/>
      <c r="G163" s="521"/>
      <c r="H163" s="521"/>
    </row>
    <row r="164" spans="1:8" ht="15">
      <c r="A164" s="216"/>
      <c r="B164" s="521"/>
      <c r="C164" s="521"/>
      <c r="D164" s="521"/>
      <c r="E164" s="521"/>
      <c r="F164" s="521"/>
      <c r="G164" s="521"/>
      <c r="H164" s="521"/>
    </row>
    <row r="165" spans="1:8" ht="15">
      <c r="A165" s="216"/>
      <c r="B165" s="521"/>
      <c r="C165" s="521"/>
      <c r="D165" s="521"/>
      <c r="E165" s="521"/>
      <c r="F165" s="521"/>
      <c r="G165" s="521"/>
      <c r="H165" s="521"/>
    </row>
    <row r="166" spans="1:8" ht="15">
      <c r="A166" s="216"/>
      <c r="B166" s="521"/>
      <c r="C166" s="521"/>
      <c r="D166" s="521"/>
      <c r="E166" s="521"/>
      <c r="F166" s="521"/>
      <c r="G166" s="521"/>
      <c r="H166" s="521"/>
    </row>
    <row r="167" spans="1:8" ht="15">
      <c r="A167" s="216"/>
      <c r="B167" s="521"/>
      <c r="C167" s="521"/>
      <c r="D167" s="521"/>
      <c r="E167" s="521"/>
      <c r="F167" s="521"/>
      <c r="G167" s="521"/>
      <c r="H167" s="521"/>
    </row>
    <row r="168" spans="1:8" ht="15">
      <c r="A168" s="216"/>
      <c r="B168" s="521"/>
      <c r="C168" s="521"/>
      <c r="D168" s="521"/>
      <c r="E168" s="521"/>
      <c r="F168" s="521"/>
      <c r="G168" s="521"/>
      <c r="H168" s="521"/>
    </row>
    <row r="169" spans="1:8" ht="15">
      <c r="A169" s="216"/>
      <c r="B169" s="521"/>
      <c r="C169" s="521"/>
      <c r="D169" s="521"/>
      <c r="E169" s="521"/>
      <c r="F169" s="521"/>
      <c r="G169" s="521"/>
      <c r="H169" s="521"/>
    </row>
    <row r="170" spans="1:8" ht="15">
      <c r="A170" s="216"/>
      <c r="B170" s="521"/>
      <c r="C170" s="521"/>
      <c r="D170" s="521"/>
      <c r="E170" s="521"/>
      <c r="F170" s="521"/>
      <c r="G170" s="521"/>
      <c r="H170" s="521"/>
    </row>
    <row r="171" spans="1:8" ht="15">
      <c r="A171" s="216"/>
      <c r="B171" s="521"/>
      <c r="C171" s="521"/>
      <c r="D171" s="521"/>
      <c r="E171" s="521"/>
      <c r="F171" s="521"/>
      <c r="G171" s="521"/>
      <c r="H171" s="521"/>
    </row>
    <row r="172" spans="1:8" ht="15">
      <c r="A172" s="216"/>
      <c r="B172" s="521"/>
      <c r="C172" s="521"/>
      <c r="D172" s="521"/>
      <c r="E172" s="521"/>
      <c r="F172" s="521"/>
      <c r="G172" s="521"/>
      <c r="H172" s="521"/>
    </row>
    <row r="173" spans="1:8" ht="15">
      <c r="A173" s="216"/>
      <c r="B173" s="521"/>
      <c r="C173" s="521"/>
      <c r="D173" s="521"/>
      <c r="E173" s="521"/>
      <c r="F173" s="521"/>
      <c r="G173" s="521"/>
      <c r="H173" s="521"/>
    </row>
    <row r="174" spans="1:8" ht="15">
      <c r="A174" s="216"/>
      <c r="B174" s="521"/>
      <c r="C174" s="521"/>
      <c r="D174" s="521"/>
      <c r="E174" s="521"/>
      <c r="F174" s="521"/>
      <c r="G174" s="521"/>
      <c r="H174" s="521"/>
    </row>
    <row r="175" spans="1:8" ht="15">
      <c r="A175" s="216"/>
      <c r="B175" s="521"/>
      <c r="C175" s="521"/>
      <c r="D175" s="521"/>
      <c r="E175" s="521"/>
      <c r="F175" s="521"/>
      <c r="G175" s="521"/>
      <c r="H175" s="521"/>
    </row>
    <row r="176" spans="1:8" ht="15">
      <c r="A176" s="216"/>
      <c r="B176" s="521"/>
      <c r="C176" s="521"/>
      <c r="D176" s="521"/>
      <c r="E176" s="521"/>
      <c r="F176" s="521"/>
      <c r="G176" s="521"/>
      <c r="H176" s="521"/>
    </row>
    <row r="177" spans="1:8" ht="15">
      <c r="A177" s="216"/>
      <c r="B177" s="521"/>
      <c r="C177" s="521"/>
      <c r="D177" s="521"/>
      <c r="E177" s="521"/>
      <c r="F177" s="521"/>
      <c r="G177" s="521"/>
      <c r="H177" s="521"/>
    </row>
    <row r="178" spans="1:8" ht="15">
      <c r="A178" s="216"/>
      <c r="B178" s="521"/>
      <c r="C178" s="521"/>
      <c r="D178" s="521"/>
      <c r="E178" s="521"/>
      <c r="F178" s="521"/>
      <c r="G178" s="521"/>
      <c r="H178" s="521"/>
    </row>
    <row r="179" spans="1:8" ht="15">
      <c r="A179" s="216"/>
      <c r="B179" s="521"/>
      <c r="C179" s="521"/>
      <c r="D179" s="521"/>
      <c r="E179" s="521"/>
      <c r="F179" s="521"/>
      <c r="G179" s="521"/>
      <c r="H179" s="521"/>
    </row>
    <row r="180" spans="1:8" ht="15">
      <c r="A180" s="216"/>
      <c r="B180" s="521"/>
      <c r="C180" s="521"/>
      <c r="D180" s="521"/>
      <c r="E180" s="521"/>
      <c r="F180" s="521"/>
      <c r="G180" s="521"/>
      <c r="H180" s="521"/>
    </row>
    <row r="181" spans="1:8" ht="15">
      <c r="A181" s="216"/>
      <c r="B181" s="521"/>
      <c r="C181" s="521"/>
      <c r="D181" s="521"/>
      <c r="E181" s="521"/>
      <c r="F181" s="521"/>
      <c r="G181" s="521"/>
      <c r="H181" s="521"/>
    </row>
    <row r="182" spans="1:8" ht="15">
      <c r="A182" s="216"/>
      <c r="B182" s="521"/>
      <c r="C182" s="521"/>
      <c r="D182" s="521"/>
      <c r="E182" s="521"/>
      <c r="F182" s="521"/>
      <c r="G182" s="521"/>
      <c r="H182" s="521"/>
    </row>
    <row r="183" spans="1:8" ht="15">
      <c r="A183" s="216"/>
      <c r="B183" s="521"/>
      <c r="C183" s="521"/>
      <c r="D183" s="521"/>
      <c r="E183" s="521"/>
      <c r="F183" s="521"/>
      <c r="G183" s="521"/>
      <c r="H183" s="521"/>
    </row>
    <row r="184" spans="1:8" ht="15">
      <c r="A184" s="216"/>
      <c r="B184" s="521"/>
      <c r="C184" s="521"/>
      <c r="D184" s="521"/>
      <c r="E184" s="521"/>
      <c r="F184" s="521"/>
      <c r="G184" s="521"/>
      <c r="H184" s="521"/>
    </row>
    <row r="185" spans="1:8" ht="15">
      <c r="A185" s="216"/>
      <c r="B185" s="521"/>
      <c r="C185" s="521"/>
      <c r="D185" s="521"/>
      <c r="E185" s="521"/>
      <c r="F185" s="521"/>
      <c r="G185" s="521"/>
      <c r="H185" s="521"/>
    </row>
    <row r="186" spans="1:8" ht="15">
      <c r="A186" s="216"/>
      <c r="B186" s="521"/>
      <c r="C186" s="521"/>
      <c r="D186" s="521"/>
      <c r="E186" s="521"/>
      <c r="F186" s="521"/>
      <c r="G186" s="521"/>
      <c r="H186" s="521"/>
    </row>
    <row r="187" spans="1:8" ht="15">
      <c r="A187" s="216"/>
      <c r="B187" s="521"/>
      <c r="C187" s="521"/>
      <c r="D187" s="521"/>
      <c r="E187" s="521"/>
      <c r="F187" s="521"/>
      <c r="G187" s="521"/>
      <c r="H187" s="521"/>
    </row>
    <row r="188" spans="1:8" ht="15">
      <c r="A188" s="216"/>
      <c r="B188" s="521"/>
      <c r="C188" s="521"/>
      <c r="D188" s="521"/>
      <c r="E188" s="521"/>
      <c r="F188" s="521"/>
      <c r="G188" s="521"/>
      <c r="H188" s="521"/>
    </row>
    <row r="189" spans="1:8" ht="15">
      <c r="A189" s="216"/>
      <c r="B189" s="521"/>
      <c r="C189" s="521"/>
      <c r="D189" s="521"/>
      <c r="E189" s="521"/>
      <c r="F189" s="521"/>
      <c r="G189" s="521"/>
      <c r="H189" s="521"/>
    </row>
    <row r="190" spans="1:8" ht="15">
      <c r="A190" s="216"/>
      <c r="B190" s="521"/>
      <c r="C190" s="521"/>
      <c r="D190" s="521"/>
      <c r="E190" s="521"/>
      <c r="F190" s="521"/>
      <c r="G190" s="521"/>
      <c r="H190" s="521"/>
    </row>
    <row r="191" spans="1:8" ht="15">
      <c r="A191" s="216"/>
      <c r="B191" s="521"/>
      <c r="C191" s="521"/>
      <c r="D191" s="521"/>
      <c r="E191" s="521"/>
      <c r="F191" s="521"/>
      <c r="G191" s="521"/>
      <c r="H191" s="521"/>
    </row>
    <row r="192" spans="1:8" ht="15">
      <c r="A192" s="216"/>
      <c r="B192" s="521"/>
      <c r="C192" s="521"/>
      <c r="D192" s="521"/>
      <c r="E192" s="521"/>
      <c r="F192" s="521"/>
      <c r="G192" s="521"/>
      <c r="H192" s="521"/>
    </row>
    <row r="193" spans="1:8" ht="15">
      <c r="A193" s="216"/>
      <c r="B193" s="521"/>
      <c r="C193" s="521"/>
      <c r="D193" s="521"/>
      <c r="E193" s="521"/>
      <c r="F193" s="521"/>
      <c r="G193" s="521"/>
      <c r="H193" s="521"/>
    </row>
    <row r="194" spans="1:8" ht="15">
      <c r="A194" s="216"/>
      <c r="B194" s="521"/>
      <c r="C194" s="521"/>
      <c r="D194" s="521"/>
      <c r="E194" s="521"/>
      <c r="F194" s="521"/>
      <c r="G194" s="521"/>
      <c r="H194" s="521"/>
    </row>
    <row r="195" spans="1:8" ht="15">
      <c r="A195" s="216"/>
      <c r="B195" s="521"/>
      <c r="C195" s="521"/>
      <c r="D195" s="521"/>
      <c r="E195" s="521"/>
      <c r="F195" s="521"/>
      <c r="G195" s="521"/>
      <c r="H195" s="521"/>
    </row>
    <row r="196" spans="1:8" ht="15">
      <c r="A196" s="216"/>
      <c r="B196" s="521"/>
      <c r="C196" s="521"/>
      <c r="D196" s="521"/>
      <c r="E196" s="521"/>
      <c r="F196" s="521"/>
      <c r="G196" s="521"/>
      <c r="H196" s="521"/>
    </row>
    <row r="197" spans="1:8" ht="15">
      <c r="A197" s="216"/>
      <c r="B197" s="521"/>
      <c r="C197" s="521"/>
      <c r="D197" s="521"/>
      <c r="E197" s="521"/>
      <c r="F197" s="521"/>
      <c r="G197" s="521"/>
      <c r="H197" s="521"/>
    </row>
    <row r="198" spans="1:8" ht="15">
      <c r="A198" s="216"/>
      <c r="B198" s="521"/>
      <c r="C198" s="521"/>
      <c r="D198" s="521"/>
      <c r="E198" s="521"/>
      <c r="F198" s="521"/>
      <c r="G198" s="521"/>
      <c r="H198" s="521"/>
    </row>
    <row r="199" spans="1:8" ht="15">
      <c r="A199" s="216"/>
      <c r="B199" s="521"/>
      <c r="C199" s="521"/>
      <c r="D199" s="521"/>
      <c r="E199" s="521"/>
      <c r="F199" s="521"/>
      <c r="G199" s="521"/>
      <c r="H199" s="521"/>
    </row>
    <row r="200" spans="1:8" ht="15">
      <c r="A200" s="216"/>
      <c r="B200" s="521"/>
      <c r="C200" s="521"/>
      <c r="D200" s="521"/>
      <c r="E200" s="521"/>
      <c r="F200" s="521"/>
      <c r="G200" s="521"/>
      <c r="H200" s="521"/>
    </row>
    <row r="201" spans="1:8" ht="15">
      <c r="A201" s="216"/>
      <c r="B201" s="521"/>
      <c r="C201" s="521"/>
      <c r="D201" s="521"/>
      <c r="E201" s="521"/>
      <c r="F201" s="521"/>
      <c r="G201" s="521"/>
      <c r="H201" s="521"/>
    </row>
    <row r="202" spans="1:8" ht="15">
      <c r="A202" s="216"/>
      <c r="B202" s="521"/>
      <c r="C202" s="521"/>
      <c r="D202" s="521"/>
      <c r="E202" s="521"/>
      <c r="F202" s="521"/>
      <c r="G202" s="521"/>
      <c r="H202" s="521"/>
    </row>
    <row r="203" spans="1:8" ht="15">
      <c r="A203" s="216"/>
      <c r="B203" s="521"/>
      <c r="C203" s="521"/>
      <c r="D203" s="521"/>
      <c r="E203" s="521"/>
      <c r="F203" s="521"/>
      <c r="G203" s="521"/>
      <c r="H203" s="521"/>
    </row>
    <row r="204" spans="1:8" ht="15">
      <c r="A204" s="216"/>
      <c r="B204" s="521"/>
      <c r="C204" s="521"/>
      <c r="D204" s="521"/>
      <c r="E204" s="521"/>
      <c r="F204" s="521"/>
      <c r="G204" s="521"/>
      <c r="H204" s="521"/>
    </row>
    <row r="205" spans="1:8" ht="15">
      <c r="A205" s="216"/>
      <c r="B205" s="521"/>
      <c r="C205" s="521"/>
      <c r="D205" s="521"/>
      <c r="E205" s="521"/>
      <c r="F205" s="521"/>
      <c r="G205" s="521"/>
      <c r="H205" s="521"/>
    </row>
    <row r="206" spans="1:8" ht="15">
      <c r="A206" s="216"/>
      <c r="B206" s="521"/>
      <c r="C206" s="521"/>
      <c r="D206" s="521"/>
      <c r="E206" s="521"/>
      <c r="F206" s="521"/>
      <c r="G206" s="521"/>
      <c r="H206" s="521"/>
    </row>
    <row r="207" spans="1:8" ht="15">
      <c r="A207" s="216"/>
      <c r="B207" s="521"/>
      <c r="C207" s="521"/>
      <c r="D207" s="521"/>
      <c r="E207" s="521"/>
      <c r="F207" s="521"/>
      <c r="G207" s="521"/>
      <c r="H207" s="521"/>
    </row>
    <row r="208" spans="1:8" ht="15">
      <c r="A208" s="216"/>
      <c r="B208" s="521"/>
      <c r="C208" s="521"/>
      <c r="D208" s="521"/>
      <c r="E208" s="521"/>
      <c r="F208" s="521"/>
      <c r="G208" s="521"/>
      <c r="H208" s="521"/>
    </row>
    <row r="209" spans="1:8" ht="15">
      <c r="A209" s="216"/>
      <c r="B209" s="521"/>
      <c r="C209" s="521"/>
      <c r="D209" s="521"/>
      <c r="E209" s="521"/>
      <c r="F209" s="521"/>
      <c r="G209" s="521"/>
      <c r="H209" s="521"/>
    </row>
    <row r="210" spans="1:8" ht="15">
      <c r="A210" s="216"/>
      <c r="B210" s="521"/>
      <c r="C210" s="521"/>
      <c r="D210" s="521"/>
      <c r="E210" s="521"/>
      <c r="F210" s="521"/>
      <c r="G210" s="521"/>
      <c r="H210" s="521"/>
    </row>
    <row r="211" spans="1:8" ht="15">
      <c r="A211" s="216"/>
      <c r="B211" s="521"/>
      <c r="C211" s="521"/>
      <c r="D211" s="521"/>
      <c r="E211" s="521"/>
      <c r="F211" s="521"/>
      <c r="G211" s="521"/>
      <c r="H211" s="521"/>
    </row>
    <row r="212" spans="1:8" ht="15">
      <c r="A212" s="216"/>
      <c r="B212" s="521"/>
      <c r="C212" s="521"/>
      <c r="D212" s="521"/>
      <c r="E212" s="521"/>
      <c r="F212" s="521"/>
      <c r="G212" s="521"/>
      <c r="H212" s="521"/>
    </row>
    <row r="213" spans="1:8" ht="15">
      <c r="A213" s="216"/>
      <c r="B213" s="521"/>
      <c r="C213" s="521"/>
      <c r="D213" s="521"/>
      <c r="E213" s="521"/>
      <c r="F213" s="521"/>
      <c r="G213" s="521"/>
      <c r="H213" s="521"/>
    </row>
    <row r="214" spans="1:8" ht="15">
      <c r="A214" s="216"/>
      <c r="B214" s="521"/>
      <c r="C214" s="521"/>
      <c r="D214" s="521"/>
      <c r="E214" s="521"/>
      <c r="F214" s="521"/>
      <c r="G214" s="521"/>
      <c r="H214" s="521"/>
    </row>
    <row r="215" spans="1:8" ht="15">
      <c r="A215" s="216"/>
      <c r="B215" s="521"/>
      <c r="C215" s="521"/>
      <c r="D215" s="521"/>
      <c r="E215" s="521"/>
      <c r="F215" s="521"/>
      <c r="G215" s="521"/>
      <c r="H215" s="521"/>
    </row>
    <row r="216" spans="1:8" ht="15">
      <c r="A216" s="216"/>
      <c r="B216" s="521"/>
      <c r="C216" s="521"/>
      <c r="D216" s="521"/>
      <c r="E216" s="521"/>
      <c r="F216" s="521"/>
      <c r="G216" s="521"/>
      <c r="H216" s="521"/>
    </row>
    <row r="217" spans="1:8" ht="15">
      <c r="A217" s="216"/>
      <c r="B217" s="521"/>
      <c r="C217" s="521"/>
      <c r="D217" s="521"/>
      <c r="E217" s="521"/>
      <c r="F217" s="521"/>
      <c r="G217" s="521"/>
      <c r="H217" s="521"/>
    </row>
    <row r="218" spans="1:8" ht="15">
      <c r="A218" s="216"/>
      <c r="B218" s="521"/>
      <c r="C218" s="521"/>
      <c r="D218" s="521"/>
      <c r="E218" s="521"/>
      <c r="F218" s="521"/>
      <c r="G218" s="521"/>
      <c r="H218" s="521"/>
    </row>
    <row r="219" spans="1:8" ht="15">
      <c r="A219" s="216"/>
      <c r="B219" s="521"/>
      <c r="C219" s="521"/>
      <c r="D219" s="521"/>
      <c r="E219" s="521"/>
      <c r="F219" s="521"/>
      <c r="G219" s="521"/>
      <c r="H219" s="521"/>
    </row>
    <row r="220" spans="1:8" ht="15">
      <c r="A220" s="216"/>
      <c r="B220" s="521"/>
      <c r="C220" s="521"/>
      <c r="D220" s="521"/>
      <c r="E220" s="521"/>
      <c r="F220" s="521"/>
      <c r="G220" s="521"/>
      <c r="H220" s="521"/>
    </row>
    <row r="221" spans="1:8" ht="15">
      <c r="A221" s="216"/>
      <c r="B221" s="521"/>
      <c r="C221" s="521"/>
      <c r="D221" s="521"/>
      <c r="E221" s="521"/>
      <c r="F221" s="521"/>
      <c r="G221" s="521"/>
      <c r="H221" s="521"/>
    </row>
    <row r="222" spans="1:8" ht="15">
      <c r="A222" s="216"/>
      <c r="B222" s="521"/>
      <c r="C222" s="521"/>
      <c r="D222" s="521"/>
      <c r="E222" s="521"/>
      <c r="F222" s="521"/>
      <c r="G222" s="521"/>
      <c r="H222" s="521"/>
    </row>
    <row r="223" spans="1:8" ht="15">
      <c r="A223" s="216"/>
      <c r="B223" s="521"/>
      <c r="C223" s="521"/>
      <c r="D223" s="521"/>
      <c r="E223" s="521"/>
      <c r="F223" s="521"/>
      <c r="G223" s="521"/>
      <c r="H223" s="521"/>
    </row>
    <row r="224" spans="1:8" ht="15">
      <c r="A224" s="216"/>
      <c r="B224" s="521"/>
      <c r="C224" s="521"/>
      <c r="D224" s="521"/>
      <c r="E224" s="521"/>
      <c r="F224" s="521"/>
      <c r="G224" s="521"/>
      <c r="H224" s="521"/>
    </row>
    <row r="225" spans="1:8" ht="15">
      <c r="A225" s="216"/>
      <c r="B225" s="521"/>
      <c r="C225" s="521"/>
      <c r="D225" s="521"/>
      <c r="E225" s="521"/>
      <c r="F225" s="521"/>
      <c r="G225" s="521"/>
      <c r="H225" s="521"/>
    </row>
    <row r="226" spans="1:8" ht="15">
      <c r="A226" s="216"/>
      <c r="B226" s="521"/>
      <c r="C226" s="521"/>
      <c r="D226" s="521"/>
      <c r="E226" s="521"/>
      <c r="F226" s="521"/>
      <c r="G226" s="521"/>
      <c r="H226" s="521"/>
    </row>
    <row r="227" spans="1:8" ht="15">
      <c r="A227" s="216"/>
      <c r="B227" s="521"/>
      <c r="C227" s="521"/>
      <c r="D227" s="521"/>
      <c r="E227" s="521"/>
      <c r="F227" s="521"/>
      <c r="G227" s="521"/>
      <c r="H227" s="521"/>
    </row>
    <row r="228" spans="1:8" ht="15">
      <c r="A228" s="216"/>
      <c r="B228" s="521"/>
      <c r="C228" s="521"/>
      <c r="D228" s="521"/>
      <c r="E228" s="521"/>
      <c r="F228" s="521"/>
      <c r="G228" s="521"/>
      <c r="H228" s="521"/>
    </row>
    <row r="229" spans="1:8" ht="15">
      <c r="A229" s="216"/>
      <c r="B229" s="521"/>
      <c r="C229" s="521"/>
      <c r="D229" s="521"/>
      <c r="E229" s="521"/>
      <c r="F229" s="521"/>
      <c r="G229" s="521"/>
      <c r="H229" s="521"/>
    </row>
    <row r="230" spans="1:8" ht="15">
      <c r="A230" s="216"/>
      <c r="B230" s="521"/>
      <c r="C230" s="521"/>
      <c r="D230" s="521"/>
      <c r="E230" s="521"/>
      <c r="F230" s="521"/>
      <c r="G230" s="521"/>
      <c r="H230" s="521"/>
    </row>
    <row r="231" spans="1:8" ht="15">
      <c r="A231" s="216"/>
      <c r="B231" s="521"/>
      <c r="C231" s="521"/>
      <c r="D231" s="521"/>
      <c r="E231" s="521"/>
      <c r="F231" s="521"/>
      <c r="G231" s="521"/>
      <c r="H231" s="521"/>
    </row>
    <row r="232" spans="1:8" ht="15">
      <c r="A232" s="216"/>
      <c r="B232" s="521"/>
      <c r="C232" s="521"/>
      <c r="D232" s="521"/>
      <c r="E232" s="521"/>
      <c r="F232" s="521"/>
      <c r="G232" s="521"/>
      <c r="H232" s="521"/>
    </row>
    <row r="233" spans="1:8" ht="15">
      <c r="A233" s="216"/>
      <c r="B233" s="521"/>
      <c r="C233" s="521"/>
      <c r="D233" s="521"/>
      <c r="E233" s="521"/>
      <c r="F233" s="521"/>
      <c r="G233" s="521"/>
      <c r="H233" s="521"/>
    </row>
    <row r="234" spans="1:8" ht="15">
      <c r="A234" s="216"/>
      <c r="B234" s="521"/>
      <c r="C234" s="521"/>
      <c r="D234" s="521"/>
      <c r="E234" s="521"/>
      <c r="F234" s="521"/>
      <c r="G234" s="521"/>
      <c r="H234" s="521"/>
    </row>
    <row r="235" spans="1:8" ht="15">
      <c r="A235" s="216"/>
      <c r="B235" s="521"/>
      <c r="C235" s="521"/>
      <c r="D235" s="521"/>
      <c r="E235" s="521"/>
      <c r="F235" s="521"/>
      <c r="G235" s="521"/>
      <c r="H235" s="521"/>
    </row>
    <row r="236" spans="1:8" ht="15">
      <c r="A236" s="216"/>
      <c r="B236" s="521"/>
      <c r="C236" s="521"/>
      <c r="D236" s="521"/>
      <c r="E236" s="521"/>
      <c r="F236" s="521"/>
      <c r="G236" s="521"/>
      <c r="H236" s="521"/>
    </row>
    <row r="237" spans="1:8" ht="15">
      <c r="A237" s="216"/>
      <c r="B237" s="521"/>
      <c r="C237" s="521"/>
      <c r="D237" s="521"/>
      <c r="E237" s="521"/>
      <c r="F237" s="521"/>
      <c r="G237" s="521"/>
      <c r="H237" s="521"/>
    </row>
    <row r="238" spans="1:8" ht="15">
      <c r="A238" s="216"/>
      <c r="B238" s="521"/>
      <c r="C238" s="521"/>
      <c r="D238" s="521"/>
      <c r="E238" s="521"/>
      <c r="F238" s="521"/>
      <c r="G238" s="521"/>
      <c r="H238" s="521"/>
    </row>
    <row r="239" spans="1:8" ht="15">
      <c r="A239" s="216"/>
      <c r="B239" s="521"/>
      <c r="C239" s="521"/>
      <c r="D239" s="521"/>
      <c r="E239" s="521"/>
      <c r="F239" s="521"/>
      <c r="G239" s="521"/>
      <c r="H239" s="521"/>
    </row>
    <row r="240" spans="1:8" ht="15">
      <c r="A240" s="216"/>
      <c r="B240" s="521"/>
      <c r="C240" s="521"/>
      <c r="D240" s="521"/>
      <c r="E240" s="521"/>
      <c r="F240" s="521"/>
      <c r="G240" s="521"/>
      <c r="H240" s="521"/>
    </row>
    <row r="241" spans="1:8" ht="15">
      <c r="A241" s="216"/>
      <c r="B241" s="521"/>
      <c r="C241" s="521"/>
      <c r="D241" s="521"/>
      <c r="E241" s="521"/>
      <c r="F241" s="521"/>
      <c r="G241" s="521"/>
      <c r="H241" s="521"/>
    </row>
    <row r="242" spans="1:8" ht="15">
      <c r="A242" s="216"/>
      <c r="B242" s="521"/>
      <c r="C242" s="521"/>
      <c r="D242" s="521"/>
      <c r="E242" s="521"/>
      <c r="F242" s="521"/>
      <c r="G242" s="521"/>
      <c r="H242" s="521"/>
    </row>
    <row r="243" spans="1:8" ht="15">
      <c r="A243" s="216"/>
      <c r="B243" s="521"/>
      <c r="C243" s="521"/>
      <c r="D243" s="521"/>
      <c r="E243" s="521"/>
      <c r="F243" s="521"/>
      <c r="G243" s="521"/>
      <c r="H243" s="521"/>
    </row>
    <row r="244" spans="1:8" ht="15">
      <c r="A244" s="216"/>
      <c r="B244" s="521"/>
      <c r="C244" s="521"/>
      <c r="D244" s="521"/>
      <c r="E244" s="521"/>
      <c r="F244" s="521"/>
      <c r="G244" s="521"/>
      <c r="H244" s="521"/>
    </row>
    <row r="245" spans="1:8" ht="15">
      <c r="A245" s="216"/>
      <c r="B245" s="521"/>
      <c r="C245" s="521"/>
      <c r="D245" s="521"/>
      <c r="E245" s="521"/>
      <c r="F245" s="521"/>
      <c r="G245" s="521"/>
      <c r="H245" s="521"/>
    </row>
    <row r="246" spans="1:8" ht="15">
      <c r="A246" s="216"/>
      <c r="B246" s="521"/>
      <c r="C246" s="521"/>
      <c r="D246" s="521"/>
      <c r="E246" s="521"/>
      <c r="F246" s="521"/>
      <c r="G246" s="521"/>
      <c r="H246" s="521"/>
    </row>
    <row r="247" spans="1:8" ht="15">
      <c r="A247" s="216"/>
      <c r="B247" s="521"/>
      <c r="C247" s="521"/>
      <c r="D247" s="521"/>
      <c r="E247" s="521"/>
      <c r="F247" s="521"/>
      <c r="G247" s="521"/>
      <c r="H247" s="521"/>
    </row>
    <row r="248" spans="1:8" ht="15">
      <c r="A248" s="216"/>
      <c r="B248" s="521"/>
      <c r="C248" s="521"/>
      <c r="D248" s="521"/>
      <c r="E248" s="521"/>
      <c r="F248" s="521"/>
      <c r="G248" s="521"/>
      <c r="H248" s="521"/>
    </row>
    <row r="249" spans="1:8" ht="15">
      <c r="A249" s="216"/>
      <c r="B249" s="521"/>
      <c r="C249" s="521"/>
      <c r="D249" s="521"/>
      <c r="E249" s="521"/>
      <c r="F249" s="521"/>
      <c r="G249" s="521"/>
      <c r="H249" s="521"/>
    </row>
    <row r="250" spans="1:8" ht="15">
      <c r="A250" s="216"/>
      <c r="B250" s="521"/>
      <c r="C250" s="521"/>
      <c r="D250" s="521"/>
      <c r="E250" s="521"/>
      <c r="F250" s="521"/>
      <c r="G250" s="521"/>
      <c r="H250" s="521"/>
    </row>
    <row r="251" spans="1:8" ht="15">
      <c r="A251" s="216"/>
      <c r="B251" s="521"/>
      <c r="C251" s="521"/>
      <c r="D251" s="521"/>
      <c r="E251" s="521"/>
      <c r="F251" s="521"/>
      <c r="G251" s="521"/>
      <c r="H251" s="521"/>
    </row>
    <row r="252" spans="1:8" ht="15">
      <c r="A252" s="216"/>
      <c r="B252" s="521"/>
      <c r="C252" s="521"/>
      <c r="D252" s="521"/>
      <c r="E252" s="521"/>
      <c r="F252" s="521"/>
      <c r="G252" s="521"/>
      <c r="H252" s="521"/>
    </row>
    <row r="253" spans="1:8" ht="15">
      <c r="A253" s="216"/>
      <c r="B253" s="521"/>
      <c r="C253" s="521"/>
      <c r="D253" s="521"/>
      <c r="E253" s="521"/>
      <c r="F253" s="521"/>
      <c r="G253" s="521"/>
      <c r="H253" s="521"/>
    </row>
    <row r="254" spans="1:8" ht="15">
      <c r="A254" s="216"/>
      <c r="B254" s="521"/>
      <c r="C254" s="521"/>
      <c r="D254" s="521"/>
      <c r="E254" s="521"/>
      <c r="F254" s="521"/>
      <c r="G254" s="521"/>
      <c r="H254" s="521"/>
    </row>
    <row r="255" spans="1:8" ht="15">
      <c r="A255" s="216"/>
      <c r="B255" s="521"/>
      <c r="C255" s="521"/>
      <c r="D255" s="521"/>
      <c r="E255" s="521"/>
      <c r="F255" s="521"/>
      <c r="G255" s="521"/>
      <c r="H255" s="521"/>
    </row>
    <row r="256" spans="1:8" ht="15">
      <c r="A256" s="216"/>
      <c r="B256" s="521"/>
      <c r="C256" s="521"/>
      <c r="D256" s="521"/>
      <c r="E256" s="521"/>
      <c r="F256" s="521"/>
      <c r="G256" s="521"/>
      <c r="H256" s="521"/>
    </row>
    <row r="257" spans="1:8" ht="15">
      <c r="A257" s="216"/>
      <c r="B257" s="521"/>
      <c r="C257" s="521"/>
      <c r="D257" s="521"/>
      <c r="E257" s="521"/>
      <c r="F257" s="521"/>
      <c r="G257" s="521"/>
      <c r="H257" s="521"/>
    </row>
    <row r="258" spans="1:8" ht="15">
      <c r="A258" s="216"/>
      <c r="B258" s="521"/>
      <c r="C258" s="521"/>
      <c r="D258" s="521"/>
      <c r="E258" s="521"/>
      <c r="F258" s="521"/>
      <c r="G258" s="521"/>
      <c r="H258" s="521"/>
    </row>
    <row r="259" spans="1:8" ht="15">
      <c r="A259" s="216"/>
      <c r="B259" s="521"/>
      <c r="C259" s="521"/>
      <c r="D259" s="521"/>
      <c r="E259" s="521"/>
      <c r="F259" s="521"/>
      <c r="G259" s="521"/>
      <c r="H259" s="521"/>
    </row>
    <row r="260" spans="1:8" ht="15">
      <c r="A260" s="216"/>
      <c r="B260" s="521"/>
      <c r="C260" s="521"/>
      <c r="D260" s="521"/>
      <c r="E260" s="521"/>
      <c r="F260" s="521"/>
      <c r="G260" s="521"/>
      <c r="H260" s="521"/>
    </row>
    <row r="261" spans="1:8" ht="15">
      <c r="A261" s="216"/>
      <c r="B261" s="521"/>
      <c r="C261" s="521"/>
      <c r="D261" s="521"/>
      <c r="E261" s="521"/>
      <c r="F261" s="521"/>
      <c r="G261" s="521"/>
      <c r="H261" s="521"/>
    </row>
    <row r="262" spans="1:8" ht="15">
      <c r="A262" s="216"/>
      <c r="B262" s="521"/>
      <c r="C262" s="521"/>
      <c r="D262" s="521"/>
      <c r="E262" s="521"/>
      <c r="F262" s="521"/>
      <c r="G262" s="521"/>
      <c r="H262" s="521"/>
    </row>
    <row r="263" spans="1:8" ht="15">
      <c r="A263" s="216"/>
      <c r="B263" s="521"/>
      <c r="C263" s="521"/>
      <c r="D263" s="521"/>
      <c r="E263" s="521"/>
      <c r="F263" s="521"/>
      <c r="G263" s="521"/>
      <c r="H263" s="521"/>
    </row>
    <row r="264" spans="1:8" ht="15">
      <c r="A264" s="216"/>
      <c r="B264" s="521"/>
      <c r="C264" s="521"/>
      <c r="D264" s="521"/>
      <c r="E264" s="521"/>
      <c r="F264" s="521"/>
      <c r="G264" s="521"/>
      <c r="H264" s="521"/>
    </row>
    <row r="265" spans="1:8" ht="15">
      <c r="A265" s="216"/>
      <c r="B265" s="521"/>
      <c r="C265" s="521"/>
      <c r="D265" s="521"/>
      <c r="E265" s="521"/>
      <c r="F265" s="521"/>
      <c r="G265" s="521"/>
      <c r="H265" s="521"/>
    </row>
    <row r="266" spans="1:8" ht="15">
      <c r="A266" s="216"/>
      <c r="B266" s="521"/>
      <c r="C266" s="521"/>
      <c r="D266" s="521"/>
      <c r="E266" s="521"/>
      <c r="F266" s="521"/>
      <c r="G266" s="521"/>
      <c r="H266" s="521"/>
    </row>
    <row r="267" spans="1:8" ht="15">
      <c r="A267" s="216"/>
      <c r="B267" s="521"/>
      <c r="C267" s="521"/>
      <c r="D267" s="521"/>
      <c r="E267" s="521"/>
      <c r="F267" s="521"/>
      <c r="G267" s="521"/>
      <c r="H267" s="521"/>
    </row>
    <row r="268" spans="1:8" ht="15">
      <c r="A268" s="216"/>
      <c r="B268" s="521"/>
      <c r="C268" s="521"/>
      <c r="D268" s="521"/>
      <c r="E268" s="521"/>
      <c r="F268" s="521"/>
      <c r="G268" s="521"/>
      <c r="H268" s="521"/>
    </row>
    <row r="269" spans="1:8" ht="15">
      <c r="A269" s="216"/>
      <c r="B269" s="521"/>
      <c r="C269" s="521"/>
      <c r="D269" s="521"/>
      <c r="E269" s="521"/>
      <c r="F269" s="521"/>
      <c r="G269" s="521"/>
      <c r="H269" s="521"/>
    </row>
    <row r="270" spans="1:8" ht="15">
      <c r="A270" s="216"/>
      <c r="B270" s="521"/>
      <c r="C270" s="521"/>
      <c r="D270" s="521"/>
      <c r="E270" s="521"/>
      <c r="F270" s="521"/>
      <c r="G270" s="521"/>
      <c r="H270" s="521"/>
    </row>
    <row r="271" spans="1:8" ht="15">
      <c r="A271" s="216"/>
      <c r="B271" s="521"/>
      <c r="C271" s="521"/>
      <c r="D271" s="521"/>
      <c r="E271" s="521"/>
      <c r="F271" s="521"/>
      <c r="G271" s="521"/>
      <c r="H271" s="521"/>
    </row>
    <row r="272" spans="1:8" ht="15">
      <c r="A272" s="216"/>
      <c r="B272" s="521"/>
      <c r="C272" s="521"/>
      <c r="D272" s="521"/>
      <c r="E272" s="521"/>
      <c r="F272" s="521"/>
      <c r="G272" s="521"/>
      <c r="H272" s="521"/>
    </row>
    <row r="273" spans="1:8" ht="15">
      <c r="A273" s="216"/>
      <c r="B273" s="521"/>
      <c r="C273" s="521"/>
      <c r="D273" s="521"/>
      <c r="E273" s="521"/>
      <c r="F273" s="521"/>
      <c r="G273" s="521"/>
      <c r="H273" s="521"/>
    </row>
    <row r="274" spans="1:8" ht="15">
      <c r="A274" s="216"/>
      <c r="B274" s="521"/>
      <c r="C274" s="521"/>
      <c r="D274" s="521"/>
      <c r="E274" s="521"/>
      <c r="F274" s="521"/>
      <c r="G274" s="521"/>
      <c r="H274" s="521"/>
    </row>
    <row r="275" spans="1:8" ht="15">
      <c r="A275" s="216"/>
      <c r="B275" s="521"/>
      <c r="C275" s="521"/>
      <c r="D275" s="521"/>
      <c r="E275" s="521"/>
      <c r="F275" s="521"/>
      <c r="G275" s="521"/>
      <c r="H275" s="521"/>
    </row>
    <row r="276" spans="1:8" ht="15">
      <c r="A276" s="216"/>
      <c r="B276" s="521"/>
      <c r="C276" s="521"/>
      <c r="D276" s="521"/>
      <c r="E276" s="521"/>
      <c r="F276" s="521"/>
      <c r="G276" s="521"/>
      <c r="H276" s="521"/>
    </row>
    <row r="277" spans="1:8" ht="15">
      <c r="A277" s="216"/>
      <c r="B277" s="521"/>
      <c r="C277" s="521"/>
      <c r="D277" s="521"/>
      <c r="E277" s="521"/>
      <c r="F277" s="521"/>
      <c r="G277" s="521"/>
      <c r="H277" s="521"/>
    </row>
    <row r="278" spans="1:8" ht="15">
      <c r="A278" s="216"/>
      <c r="B278" s="521"/>
      <c r="C278" s="521"/>
      <c r="D278" s="521"/>
      <c r="E278" s="521"/>
      <c r="F278" s="521"/>
      <c r="G278" s="521"/>
      <c r="H278" s="521"/>
    </row>
    <row r="279" spans="1:8" ht="15">
      <c r="A279" s="216"/>
      <c r="B279" s="521"/>
      <c r="C279" s="521"/>
      <c r="D279" s="521"/>
      <c r="E279" s="521"/>
      <c r="F279" s="521"/>
      <c r="G279" s="521"/>
      <c r="H279" s="521"/>
    </row>
    <row r="280" spans="1:8" ht="15">
      <c r="A280" s="216"/>
      <c r="B280" s="521"/>
      <c r="C280" s="521"/>
      <c r="D280" s="521"/>
      <c r="E280" s="521"/>
      <c r="F280" s="521"/>
      <c r="G280" s="521"/>
      <c r="H280" s="521"/>
    </row>
    <row r="281" spans="1:8" ht="15">
      <c r="A281" s="216"/>
      <c r="B281" s="521"/>
      <c r="C281" s="521"/>
      <c r="D281" s="521"/>
      <c r="E281" s="521"/>
      <c r="F281" s="521"/>
      <c r="G281" s="521"/>
      <c r="H281" s="521"/>
    </row>
    <row r="282" spans="1:8" ht="15">
      <c r="A282" s="216"/>
      <c r="B282" s="521"/>
      <c r="C282" s="521"/>
      <c r="D282" s="521"/>
      <c r="E282" s="521"/>
      <c r="F282" s="521"/>
      <c r="G282" s="521"/>
      <c r="H282" s="521"/>
    </row>
    <row r="283" spans="1:8" ht="15">
      <c r="A283" s="216"/>
      <c r="B283" s="521"/>
      <c r="C283" s="521"/>
      <c r="D283" s="521"/>
      <c r="E283" s="521"/>
      <c r="F283" s="521"/>
      <c r="G283" s="521"/>
      <c r="H283" s="521"/>
    </row>
    <row r="284" spans="1:8" ht="15">
      <c r="A284" s="216"/>
      <c r="B284" s="521"/>
      <c r="C284" s="521"/>
      <c r="D284" s="521"/>
      <c r="E284" s="521"/>
      <c r="F284" s="521"/>
      <c r="G284" s="521"/>
      <c r="H284" s="521"/>
    </row>
    <row r="285" spans="1:8" ht="15">
      <c r="A285" s="216"/>
      <c r="B285" s="521"/>
      <c r="C285" s="521"/>
      <c r="D285" s="521"/>
      <c r="E285" s="521"/>
      <c r="F285" s="521"/>
      <c r="G285" s="521"/>
      <c r="H285" s="521"/>
    </row>
    <row r="286" spans="1:8" ht="15">
      <c r="A286" s="216"/>
      <c r="B286" s="521"/>
      <c r="C286" s="521"/>
      <c r="D286" s="521"/>
      <c r="E286" s="521"/>
      <c r="F286" s="521"/>
      <c r="G286" s="521"/>
      <c r="H286" s="521"/>
    </row>
    <row r="287" spans="1:8" ht="15">
      <c r="A287" s="216"/>
      <c r="B287" s="521"/>
      <c r="C287" s="521"/>
      <c r="D287" s="521"/>
      <c r="E287" s="521"/>
      <c r="F287" s="521"/>
      <c r="G287" s="521"/>
      <c r="H287" s="521"/>
    </row>
    <row r="288" spans="1:8" ht="15">
      <c r="A288" s="216"/>
      <c r="B288" s="521"/>
      <c r="C288" s="521"/>
      <c r="D288" s="521"/>
      <c r="E288" s="521"/>
      <c r="F288" s="521"/>
      <c r="G288" s="521"/>
      <c r="H288" s="521"/>
    </row>
    <row r="289" spans="1:8" ht="15">
      <c r="A289" s="216"/>
      <c r="B289" s="521"/>
      <c r="C289" s="521"/>
      <c r="D289" s="521"/>
      <c r="E289" s="521"/>
      <c r="F289" s="521"/>
      <c r="G289" s="521"/>
      <c r="H289" s="521"/>
    </row>
    <row r="290" spans="1:8" ht="15">
      <c r="A290" s="216"/>
      <c r="B290" s="521"/>
      <c r="C290" s="521"/>
      <c r="D290" s="521"/>
      <c r="E290" s="521"/>
      <c r="F290" s="521"/>
      <c r="G290" s="521"/>
      <c r="H290" s="521"/>
    </row>
    <row r="291" spans="1:8" ht="15">
      <c r="A291" s="216"/>
      <c r="B291" s="521"/>
      <c r="C291" s="521"/>
      <c r="D291" s="521"/>
      <c r="E291" s="521"/>
      <c r="F291" s="521"/>
      <c r="G291" s="521"/>
      <c r="H291" s="521"/>
    </row>
    <row r="292" spans="1:8" ht="15">
      <c r="A292" s="216"/>
      <c r="B292" s="521"/>
      <c r="C292" s="521"/>
      <c r="D292" s="521"/>
      <c r="E292" s="521"/>
      <c r="F292" s="521"/>
      <c r="G292" s="521"/>
      <c r="H292" s="521"/>
    </row>
    <row r="293" spans="1:8" ht="15">
      <c r="A293" s="216"/>
      <c r="B293" s="521"/>
      <c r="C293" s="521"/>
      <c r="D293" s="521"/>
      <c r="E293" s="521"/>
      <c r="F293" s="521"/>
      <c r="G293" s="521"/>
      <c r="H293" s="521"/>
    </row>
    <row r="294" spans="1:8" ht="15">
      <c r="A294" s="216"/>
      <c r="B294" s="521"/>
      <c r="C294" s="521"/>
      <c r="D294" s="521"/>
      <c r="E294" s="521"/>
      <c r="F294" s="521"/>
      <c r="G294" s="521"/>
      <c r="H294" s="521"/>
    </row>
    <row r="295" spans="1:8" ht="15">
      <c r="A295" s="216"/>
      <c r="B295" s="521"/>
      <c r="C295" s="521"/>
      <c r="D295" s="521"/>
      <c r="E295" s="521"/>
      <c r="F295" s="521"/>
      <c r="G295" s="521"/>
      <c r="H295" s="521"/>
    </row>
    <row r="296" spans="1:8" ht="15">
      <c r="A296" s="216"/>
      <c r="B296" s="521"/>
      <c r="C296" s="521"/>
      <c r="D296" s="521"/>
      <c r="E296" s="521"/>
      <c r="F296" s="521"/>
      <c r="G296" s="521"/>
      <c r="H296" s="521"/>
    </row>
    <row r="297" spans="1:8" ht="15">
      <c r="A297" s="216"/>
      <c r="B297" s="521"/>
      <c r="C297" s="521"/>
      <c r="D297" s="521"/>
      <c r="E297" s="521"/>
      <c r="F297" s="521"/>
      <c r="G297" s="521"/>
      <c r="H297" s="521"/>
    </row>
    <row r="298" spans="1:8" ht="15">
      <c r="A298" s="216"/>
      <c r="B298" s="521"/>
      <c r="C298" s="521"/>
      <c r="D298" s="521"/>
      <c r="E298" s="521"/>
      <c r="F298" s="521"/>
      <c r="G298" s="521"/>
      <c r="H298" s="521"/>
    </row>
    <row r="299" spans="1:8" ht="15">
      <c r="A299" s="216"/>
      <c r="B299" s="521"/>
      <c r="C299" s="521"/>
      <c r="D299" s="521"/>
      <c r="E299" s="521"/>
      <c r="F299" s="521"/>
      <c r="G299" s="521"/>
      <c r="H299" s="521"/>
    </row>
    <row r="300" spans="1:8" ht="15">
      <c r="A300" s="216"/>
      <c r="B300" s="521"/>
      <c r="C300" s="521"/>
      <c r="D300" s="521"/>
      <c r="E300" s="521"/>
      <c r="F300" s="521"/>
      <c r="G300" s="521"/>
      <c r="H300" s="521"/>
    </row>
    <row r="301" spans="1:8" ht="15">
      <c r="A301" s="216"/>
      <c r="B301" s="521"/>
      <c r="C301" s="521"/>
      <c r="D301" s="521"/>
      <c r="E301" s="521"/>
      <c r="F301" s="521"/>
      <c r="G301" s="521"/>
      <c r="H301" s="521"/>
    </row>
    <row r="302" spans="1:8" ht="15">
      <c r="A302" s="216"/>
      <c r="B302" s="521"/>
      <c r="C302" s="521"/>
      <c r="D302" s="521"/>
      <c r="E302" s="521"/>
      <c r="F302" s="521"/>
      <c r="G302" s="521"/>
      <c r="H302" s="521"/>
    </row>
    <row r="303" spans="1:8" ht="15">
      <c r="A303" s="216"/>
      <c r="B303" s="521"/>
      <c r="C303" s="521"/>
      <c r="D303" s="521"/>
      <c r="E303" s="521"/>
      <c r="F303" s="521"/>
      <c r="G303" s="521"/>
      <c r="H303" s="521"/>
    </row>
    <row r="304" spans="1:8" ht="15">
      <c r="A304" s="216"/>
      <c r="B304" s="521"/>
      <c r="C304" s="521"/>
      <c r="D304" s="521"/>
      <c r="E304" s="521"/>
      <c r="F304" s="521"/>
      <c r="G304" s="521"/>
      <c r="H304" s="521"/>
    </row>
    <row r="305" spans="1:8" ht="15">
      <c r="A305" s="216"/>
      <c r="B305" s="521"/>
      <c r="C305" s="521"/>
      <c r="D305" s="521"/>
      <c r="E305" s="521"/>
      <c r="F305" s="521"/>
      <c r="G305" s="521"/>
      <c r="H305" s="521"/>
    </row>
    <row r="306" spans="1:8" ht="15">
      <c r="A306" s="216"/>
      <c r="B306" s="521"/>
      <c r="C306" s="521"/>
      <c r="D306" s="521"/>
      <c r="E306" s="521"/>
      <c r="F306" s="521"/>
      <c r="G306" s="521"/>
      <c r="H306" s="521"/>
    </row>
    <row r="307" spans="1:8" ht="15">
      <c r="A307" s="216"/>
      <c r="B307" s="521"/>
      <c r="C307" s="521"/>
      <c r="D307" s="521"/>
      <c r="E307" s="521"/>
      <c r="F307" s="521"/>
      <c r="G307" s="521"/>
      <c r="H307" s="521"/>
    </row>
    <row r="308" spans="1:8" ht="15">
      <c r="A308" s="216"/>
      <c r="B308" s="521"/>
      <c r="C308" s="521"/>
      <c r="D308" s="521"/>
      <c r="E308" s="521"/>
      <c r="F308" s="521"/>
      <c r="G308" s="521"/>
      <c r="H308" s="521"/>
    </row>
    <row r="309" spans="1:8" ht="15">
      <c r="A309" s="216"/>
      <c r="B309" s="521"/>
      <c r="C309" s="521"/>
      <c r="D309" s="521"/>
      <c r="E309" s="521"/>
      <c r="F309" s="521"/>
      <c r="G309" s="521"/>
      <c r="H309" s="521"/>
    </row>
    <row r="310" spans="1:8" ht="15">
      <c r="A310" s="216"/>
      <c r="B310" s="521"/>
      <c r="C310" s="521"/>
      <c r="D310" s="521"/>
      <c r="E310" s="521"/>
      <c r="F310" s="521"/>
      <c r="G310" s="521"/>
      <c r="H310" s="521"/>
    </row>
    <row r="311" spans="1:8" ht="15">
      <c r="A311" s="216"/>
      <c r="B311" s="521"/>
      <c r="C311" s="521"/>
      <c r="D311" s="521"/>
      <c r="E311" s="521"/>
      <c r="F311" s="521"/>
      <c r="G311" s="521"/>
      <c r="H311" s="521"/>
    </row>
    <row r="312" spans="1:8" ht="15">
      <c r="A312" s="216"/>
      <c r="B312" s="521"/>
      <c r="C312" s="521"/>
      <c r="D312" s="521"/>
      <c r="E312" s="521"/>
      <c r="F312" s="521"/>
      <c r="G312" s="521"/>
      <c r="H312" s="521"/>
    </row>
    <row r="313" spans="1:8" ht="15">
      <c r="A313" s="216"/>
      <c r="B313" s="521"/>
      <c r="C313" s="521"/>
      <c r="D313" s="521"/>
      <c r="E313" s="521"/>
      <c r="F313" s="521"/>
      <c r="G313" s="521"/>
      <c r="H313" s="521"/>
    </row>
    <row r="314" spans="1:8" ht="15">
      <c r="A314" s="216"/>
      <c r="B314" s="521"/>
      <c r="C314" s="521"/>
      <c r="D314" s="521"/>
      <c r="E314" s="521"/>
      <c r="F314" s="521"/>
      <c r="G314" s="521"/>
      <c r="H314" s="521"/>
    </row>
    <row r="315" spans="1:8" ht="15">
      <c r="A315" s="216"/>
      <c r="B315" s="521"/>
      <c r="C315" s="521"/>
      <c r="D315" s="521"/>
      <c r="E315" s="521"/>
      <c r="F315" s="521"/>
      <c r="G315" s="521"/>
      <c r="H315" s="521"/>
    </row>
    <row r="316" spans="1:8" ht="15">
      <c r="A316" s="216"/>
      <c r="B316" s="521"/>
      <c r="C316" s="521"/>
      <c r="D316" s="521"/>
      <c r="E316" s="521"/>
      <c r="F316" s="521"/>
      <c r="G316" s="521"/>
      <c r="H316" s="521"/>
    </row>
    <row r="317" spans="1:8" ht="15">
      <c r="A317" s="216"/>
      <c r="B317" s="521"/>
      <c r="C317" s="521"/>
      <c r="D317" s="521"/>
      <c r="E317" s="521"/>
      <c r="F317" s="521"/>
      <c r="G317" s="521"/>
      <c r="H317" s="521"/>
    </row>
    <row r="318" spans="1:8" ht="15">
      <c r="A318" s="216"/>
      <c r="B318" s="521"/>
      <c r="C318" s="521"/>
      <c r="D318" s="521"/>
      <c r="E318" s="521"/>
      <c r="F318" s="521"/>
      <c r="G318" s="521"/>
      <c r="H318" s="521"/>
    </row>
    <row r="319" spans="1:8" ht="15">
      <c r="A319" s="216"/>
      <c r="B319" s="521"/>
      <c r="C319" s="521"/>
      <c r="D319" s="521"/>
      <c r="E319" s="521"/>
      <c r="F319" s="521"/>
      <c r="G319" s="521"/>
      <c r="H319" s="521"/>
    </row>
    <row r="320" spans="1:8" ht="15">
      <c r="A320" s="216"/>
      <c r="B320" s="521"/>
      <c r="C320" s="521"/>
      <c r="D320" s="521"/>
      <c r="E320" s="521"/>
      <c r="F320" s="521"/>
      <c r="G320" s="521"/>
      <c r="H320" s="521"/>
    </row>
    <row r="321" spans="1:8" ht="15">
      <c r="A321" s="216"/>
      <c r="B321" s="521"/>
      <c r="C321" s="521"/>
      <c r="D321" s="521"/>
      <c r="E321" s="521"/>
      <c r="F321" s="521"/>
      <c r="G321" s="521"/>
      <c r="H321" s="521"/>
    </row>
    <row r="322" spans="1:8" ht="15">
      <c r="A322" s="216"/>
      <c r="B322" s="521"/>
      <c r="C322" s="521"/>
      <c r="D322" s="521"/>
      <c r="E322" s="521"/>
      <c r="F322" s="521"/>
      <c r="G322" s="521"/>
      <c r="H322" s="521"/>
    </row>
    <row r="323" spans="1:8" ht="15">
      <c r="A323" s="216"/>
      <c r="B323" s="521"/>
      <c r="C323" s="521"/>
      <c r="D323" s="521"/>
      <c r="E323" s="521"/>
      <c r="F323" s="521"/>
      <c r="G323" s="521"/>
      <c r="H323" s="521"/>
    </row>
    <row r="324" spans="1:8" ht="15">
      <c r="A324" s="216"/>
      <c r="B324" s="521"/>
      <c r="C324" s="521"/>
      <c r="D324" s="521"/>
      <c r="E324" s="521"/>
      <c r="F324" s="521"/>
      <c r="G324" s="521"/>
      <c r="H324" s="521"/>
    </row>
    <row r="325" spans="1:8" ht="15">
      <c r="A325" s="216"/>
      <c r="B325" s="521"/>
      <c r="C325" s="521"/>
      <c r="D325" s="521"/>
      <c r="E325" s="521"/>
      <c r="F325" s="521"/>
      <c r="G325" s="521"/>
      <c r="H325" s="521"/>
    </row>
    <row r="326" spans="1:8" ht="15">
      <c r="A326" s="216"/>
      <c r="B326" s="521"/>
      <c r="C326" s="521"/>
      <c r="D326" s="521"/>
      <c r="E326" s="521"/>
      <c r="F326" s="521"/>
      <c r="G326" s="521"/>
      <c r="H326" s="521"/>
    </row>
    <row r="327" spans="1:8" ht="15">
      <c r="A327" s="216"/>
      <c r="B327" s="521"/>
      <c r="C327" s="521"/>
      <c r="D327" s="521"/>
      <c r="E327" s="521"/>
      <c r="F327" s="521"/>
      <c r="G327" s="521"/>
      <c r="H327" s="521"/>
    </row>
    <row r="328" spans="1:8" ht="15">
      <c r="A328" s="216"/>
      <c r="B328" s="521"/>
      <c r="C328" s="521"/>
      <c r="D328" s="521"/>
      <c r="E328" s="521"/>
      <c r="F328" s="521"/>
      <c r="G328" s="521"/>
      <c r="H328" s="521"/>
    </row>
    <row r="329" spans="1:8" ht="15">
      <c r="A329" s="216"/>
      <c r="B329" s="521"/>
      <c r="C329" s="521"/>
      <c r="D329" s="521"/>
      <c r="E329" s="521"/>
      <c r="F329" s="521"/>
      <c r="G329" s="521"/>
      <c r="H329" s="521"/>
    </row>
    <row r="330" spans="1:8" ht="15">
      <c r="A330" s="216"/>
      <c r="B330" s="521"/>
      <c r="C330" s="521"/>
      <c r="D330" s="521"/>
      <c r="E330" s="521"/>
      <c r="F330" s="521"/>
      <c r="G330" s="521"/>
      <c r="H330" s="521"/>
    </row>
    <row r="331" spans="1:8" ht="15">
      <c r="A331" s="216"/>
      <c r="B331" s="521"/>
      <c r="C331" s="521"/>
      <c r="D331" s="521"/>
      <c r="E331" s="521"/>
      <c r="F331" s="521"/>
      <c r="G331" s="521"/>
      <c r="H331" s="521"/>
    </row>
    <row r="332" spans="1:8" ht="15">
      <c r="A332" s="216"/>
      <c r="B332" s="521"/>
      <c r="C332" s="521"/>
      <c r="D332" s="521"/>
      <c r="E332" s="521"/>
      <c r="F332" s="521"/>
      <c r="G332" s="521"/>
      <c r="H332" s="521"/>
    </row>
    <row r="333" spans="1:8" ht="15">
      <c r="A333" s="216"/>
      <c r="B333" s="521"/>
      <c r="C333" s="521"/>
      <c r="D333" s="521"/>
      <c r="E333" s="521"/>
      <c r="F333" s="521"/>
      <c r="G333" s="521"/>
      <c r="H333" s="521"/>
    </row>
    <row r="334" spans="1:8" ht="15">
      <c r="A334" s="216"/>
      <c r="B334" s="521"/>
      <c r="C334" s="521"/>
      <c r="D334" s="521"/>
      <c r="E334" s="521"/>
      <c r="F334" s="521"/>
      <c r="G334" s="521"/>
      <c r="H334" s="521"/>
    </row>
    <row r="335" spans="1:8" ht="15">
      <c r="A335" s="216"/>
      <c r="B335" s="521"/>
      <c r="C335" s="521"/>
      <c r="D335" s="521"/>
      <c r="E335" s="521"/>
      <c r="F335" s="521"/>
      <c r="G335" s="521"/>
      <c r="H335" s="521"/>
    </row>
    <row r="336" spans="1:8" ht="15">
      <c r="A336" s="216"/>
      <c r="B336" s="521"/>
      <c r="C336" s="521"/>
      <c r="D336" s="521"/>
      <c r="E336" s="521"/>
      <c r="F336" s="521"/>
      <c r="G336" s="521"/>
      <c r="H336" s="521"/>
    </row>
    <row r="337" spans="1:8" ht="15">
      <c r="A337" s="216"/>
      <c r="B337" s="521"/>
      <c r="C337" s="521"/>
      <c r="D337" s="521"/>
      <c r="E337" s="521"/>
      <c r="F337" s="521"/>
      <c r="G337" s="521"/>
      <c r="H337" s="521"/>
    </row>
    <row r="338" spans="1:8" ht="15">
      <c r="A338" s="216"/>
      <c r="B338" s="521"/>
      <c r="C338" s="521"/>
      <c r="D338" s="521"/>
      <c r="E338" s="521"/>
      <c r="F338" s="521"/>
      <c r="G338" s="521"/>
      <c r="H338" s="521"/>
    </row>
    <row r="339" spans="1:8" ht="15">
      <c r="A339" s="216"/>
      <c r="B339" s="521"/>
      <c r="C339" s="521"/>
      <c r="D339" s="521"/>
      <c r="E339" s="521"/>
      <c r="F339" s="521"/>
      <c r="G339" s="521"/>
      <c r="H339" s="521"/>
    </row>
    <row r="340" spans="1:8" ht="15">
      <c r="A340" s="216"/>
      <c r="B340" s="521"/>
      <c r="C340" s="521"/>
      <c r="D340" s="521"/>
      <c r="E340" s="521"/>
      <c r="F340" s="521"/>
      <c r="G340" s="521"/>
      <c r="H340" s="521"/>
    </row>
    <row r="341" spans="1:8" ht="15">
      <c r="A341" s="216"/>
      <c r="B341" s="521"/>
      <c r="C341" s="521"/>
      <c r="D341" s="521"/>
      <c r="E341" s="521"/>
      <c r="F341" s="521"/>
      <c r="G341" s="521"/>
      <c r="H341" s="521"/>
    </row>
    <row r="342" spans="1:8" ht="15">
      <c r="A342" s="216"/>
      <c r="B342" s="521"/>
      <c r="C342" s="521"/>
      <c r="D342" s="521"/>
      <c r="E342" s="521"/>
      <c r="F342" s="521"/>
      <c r="G342" s="521"/>
      <c r="H342" s="521"/>
    </row>
    <row r="343" spans="1:8" ht="15">
      <c r="A343" s="216"/>
      <c r="B343" s="521"/>
      <c r="C343" s="521"/>
      <c r="D343" s="521"/>
      <c r="E343" s="521"/>
      <c r="F343" s="521"/>
      <c r="G343" s="521"/>
      <c r="H343" s="521"/>
    </row>
    <row r="344" spans="1:8" ht="15">
      <c r="A344" s="216"/>
      <c r="B344" s="521"/>
      <c r="C344" s="521"/>
      <c r="D344" s="521"/>
      <c r="E344" s="521"/>
      <c r="F344" s="521"/>
      <c r="G344" s="521"/>
      <c r="H344" s="521"/>
    </row>
    <row r="345" spans="1:8" ht="15">
      <c r="A345" s="216"/>
      <c r="B345" s="521"/>
      <c r="C345" s="521"/>
      <c r="D345" s="521"/>
      <c r="E345" s="521"/>
      <c r="F345" s="521"/>
      <c r="G345" s="521"/>
      <c r="H345" s="521"/>
    </row>
    <row r="346" spans="1:8" ht="15">
      <c r="A346" s="216"/>
      <c r="B346" s="521"/>
      <c r="C346" s="521"/>
      <c r="D346" s="521"/>
      <c r="E346" s="521"/>
      <c r="F346" s="521"/>
      <c r="G346" s="521"/>
      <c r="H346" s="521"/>
    </row>
    <row r="347" spans="1:8" ht="15">
      <c r="A347" s="216"/>
      <c r="B347" s="521"/>
      <c r="C347" s="521"/>
      <c r="D347" s="521"/>
      <c r="E347" s="521"/>
      <c r="F347" s="521"/>
      <c r="G347" s="521"/>
      <c r="H347" s="521"/>
    </row>
    <row r="348" spans="1:8" ht="15">
      <c r="A348" s="216"/>
      <c r="B348" s="521"/>
      <c r="C348" s="521"/>
      <c r="D348" s="521"/>
      <c r="E348" s="521"/>
      <c r="F348" s="521"/>
      <c r="G348" s="521"/>
      <c r="H348" s="521"/>
    </row>
    <row r="349" spans="1:8" ht="15">
      <c r="A349" s="216"/>
      <c r="B349" s="521"/>
      <c r="C349" s="521"/>
      <c r="D349" s="521"/>
      <c r="E349" s="521"/>
      <c r="F349" s="521"/>
      <c r="G349" s="521"/>
      <c r="H349" s="521"/>
    </row>
    <row r="350" spans="1:8" ht="15">
      <c r="A350" s="216"/>
      <c r="B350" s="521"/>
      <c r="C350" s="521"/>
      <c r="D350" s="521"/>
      <c r="E350" s="521"/>
      <c r="F350" s="521"/>
      <c r="G350" s="521"/>
      <c r="H350" s="521"/>
    </row>
    <row r="351" spans="1:8" ht="15">
      <c r="A351" s="216"/>
      <c r="B351" s="521"/>
      <c r="C351" s="521"/>
      <c r="D351" s="521"/>
      <c r="E351" s="521"/>
      <c r="F351" s="521"/>
      <c r="G351" s="521"/>
      <c r="H351" s="521"/>
    </row>
    <row r="352" spans="1:8" ht="15">
      <c r="A352" s="216"/>
      <c r="B352" s="521"/>
      <c r="C352" s="521"/>
      <c r="D352" s="521"/>
      <c r="E352" s="521"/>
      <c r="F352" s="521"/>
      <c r="G352" s="521"/>
      <c r="H352" s="521"/>
    </row>
    <row r="353" spans="1:8" ht="15">
      <c r="A353" s="216"/>
      <c r="B353" s="521"/>
      <c r="C353" s="521"/>
      <c r="D353" s="521"/>
      <c r="E353" s="521"/>
      <c r="F353" s="521"/>
      <c r="G353" s="521"/>
      <c r="H353" s="521"/>
    </row>
    <row r="354" spans="1:8" ht="15">
      <c r="A354" s="216"/>
      <c r="B354" s="521"/>
      <c r="C354" s="521"/>
      <c r="D354" s="521"/>
      <c r="E354" s="521"/>
      <c r="F354" s="521"/>
      <c r="G354" s="521"/>
      <c r="H354" s="521"/>
    </row>
    <row r="355" spans="1:8" ht="15">
      <c r="A355" s="216"/>
      <c r="B355" s="521"/>
      <c r="C355" s="521"/>
      <c r="D355" s="521"/>
      <c r="E355" s="521"/>
      <c r="F355" s="521"/>
      <c r="G355" s="521"/>
      <c r="H355" s="521"/>
    </row>
    <row r="356" spans="1:8" ht="15">
      <c r="A356" s="216"/>
      <c r="B356" s="521"/>
      <c r="C356" s="521"/>
      <c r="D356" s="521"/>
      <c r="E356" s="521"/>
      <c r="F356" s="521"/>
      <c r="G356" s="521"/>
      <c r="H356" s="521"/>
    </row>
    <row r="357" spans="1:8" ht="15">
      <c r="A357" s="216"/>
      <c r="B357" s="521"/>
      <c r="C357" s="521"/>
      <c r="D357" s="521"/>
      <c r="E357" s="521"/>
      <c r="F357" s="521"/>
      <c r="G357" s="521"/>
      <c r="H357" s="521"/>
    </row>
    <row r="358" spans="1:8" ht="15">
      <c r="A358" s="216"/>
      <c r="B358" s="521"/>
      <c r="C358" s="521"/>
      <c r="D358" s="521"/>
      <c r="E358" s="521"/>
      <c r="F358" s="521"/>
      <c r="G358" s="521"/>
      <c r="H358" s="521"/>
    </row>
    <row r="359" spans="1:8" ht="15">
      <c r="A359" s="216"/>
      <c r="B359" s="521"/>
      <c r="C359" s="521"/>
      <c r="D359" s="521"/>
      <c r="E359" s="521"/>
      <c r="F359" s="521"/>
      <c r="G359" s="521"/>
      <c r="H359" s="521"/>
    </row>
    <row r="360" spans="1:8" ht="15">
      <c r="A360" s="216"/>
      <c r="B360" s="521"/>
      <c r="C360" s="521"/>
      <c r="D360" s="521"/>
      <c r="E360" s="521"/>
      <c r="F360" s="521"/>
      <c r="G360" s="521"/>
      <c r="H360" s="521"/>
    </row>
    <row r="361" spans="1:8" ht="15">
      <c r="A361" s="216"/>
      <c r="B361" s="521"/>
      <c r="C361" s="521"/>
      <c r="D361" s="521"/>
      <c r="E361" s="521"/>
      <c r="F361" s="521"/>
      <c r="G361" s="521"/>
      <c r="H361" s="521"/>
    </row>
    <row r="362" spans="1:8" ht="15">
      <c r="A362" s="216"/>
      <c r="B362" s="521"/>
      <c r="C362" s="521"/>
      <c r="D362" s="521"/>
      <c r="E362" s="521"/>
      <c r="F362" s="521"/>
      <c r="G362" s="521"/>
      <c r="H362" s="521"/>
    </row>
    <row r="363" spans="1:8" ht="15">
      <c r="A363" s="216"/>
      <c r="B363" s="521"/>
      <c r="C363" s="521"/>
      <c r="D363" s="521"/>
      <c r="E363" s="521"/>
      <c r="F363" s="521"/>
      <c r="G363" s="521"/>
      <c r="H363" s="521"/>
    </row>
    <row r="364" spans="1:8" ht="15">
      <c r="A364" s="216"/>
      <c r="B364" s="521"/>
      <c r="C364" s="521"/>
      <c r="D364" s="521"/>
      <c r="E364" s="521"/>
      <c r="F364" s="521"/>
      <c r="G364" s="521"/>
      <c r="H364" s="521"/>
    </row>
    <row r="365" spans="1:8" ht="15">
      <c r="A365" s="216"/>
      <c r="B365" s="521"/>
      <c r="C365" s="521"/>
      <c r="D365" s="521"/>
      <c r="E365" s="521"/>
      <c r="F365" s="521"/>
      <c r="G365" s="521"/>
      <c r="H365" s="521"/>
    </row>
    <row r="366" spans="1:8" ht="15">
      <c r="A366" s="216"/>
      <c r="B366" s="521"/>
      <c r="C366" s="521"/>
      <c r="D366" s="521"/>
      <c r="E366" s="521"/>
      <c r="F366" s="521"/>
      <c r="G366" s="521"/>
      <c r="H366" s="521"/>
    </row>
    <row r="367" spans="1:8" ht="15">
      <c r="A367" s="216"/>
      <c r="B367" s="521"/>
      <c r="C367" s="521"/>
      <c r="D367" s="521"/>
      <c r="E367" s="521"/>
      <c r="F367" s="521"/>
      <c r="G367" s="521"/>
      <c r="H367" s="521"/>
    </row>
    <row r="368" spans="1:8" ht="15">
      <c r="A368" s="216"/>
      <c r="B368" s="521"/>
      <c r="C368" s="521"/>
      <c r="D368" s="521"/>
      <c r="E368" s="521"/>
      <c r="F368" s="521"/>
      <c r="G368" s="521"/>
      <c r="H368" s="521"/>
    </row>
    <row r="369" spans="1:8" ht="15">
      <c r="A369" s="216"/>
      <c r="B369" s="521"/>
      <c r="C369" s="521"/>
      <c r="D369" s="521"/>
      <c r="E369" s="521"/>
      <c r="F369" s="521"/>
      <c r="G369" s="521"/>
      <c r="H369" s="521"/>
    </row>
    <row r="370" spans="1:8" ht="15">
      <c r="A370" s="216"/>
      <c r="B370" s="521"/>
      <c r="C370" s="521"/>
      <c r="D370" s="521"/>
      <c r="E370" s="521"/>
      <c r="F370" s="521"/>
      <c r="G370" s="521"/>
      <c r="H370" s="521"/>
    </row>
    <row r="371" spans="1:8" ht="15">
      <c r="A371" s="216"/>
      <c r="B371" s="521"/>
      <c r="C371" s="521"/>
      <c r="D371" s="521"/>
      <c r="E371" s="521"/>
      <c r="F371" s="521"/>
      <c r="G371" s="521"/>
      <c r="H371" s="521"/>
    </row>
    <row r="372" spans="1:8" ht="15">
      <c r="A372" s="216"/>
      <c r="B372" s="521"/>
      <c r="C372" s="521"/>
      <c r="D372" s="521"/>
      <c r="E372" s="521"/>
      <c r="F372" s="521"/>
      <c r="G372" s="521"/>
      <c r="H372" s="521"/>
    </row>
    <row r="373" spans="1:8" ht="15">
      <c r="A373" s="216"/>
      <c r="B373" s="521"/>
      <c r="C373" s="521"/>
      <c r="D373" s="521"/>
      <c r="E373" s="521"/>
      <c r="F373" s="521"/>
      <c r="G373" s="521"/>
      <c r="H373" s="521"/>
    </row>
    <row r="374" spans="1:8" ht="15">
      <c r="A374" s="216"/>
      <c r="B374" s="521"/>
      <c r="C374" s="521"/>
      <c r="D374" s="521"/>
      <c r="E374" s="521"/>
      <c r="F374" s="521"/>
      <c r="G374" s="521"/>
      <c r="H374" s="521"/>
    </row>
    <row r="375" spans="1:8" ht="15">
      <c r="A375" s="216"/>
      <c r="B375" s="521"/>
      <c r="C375" s="521"/>
      <c r="D375" s="521"/>
      <c r="E375" s="521"/>
      <c r="F375" s="521"/>
      <c r="G375" s="521"/>
      <c r="H375" s="521"/>
    </row>
    <row r="376" spans="1:8" ht="15">
      <c r="A376" s="216"/>
      <c r="B376" s="521"/>
      <c r="C376" s="521"/>
      <c r="D376" s="521"/>
      <c r="E376" s="521"/>
      <c r="F376" s="521"/>
      <c r="G376" s="521"/>
      <c r="H376" s="521"/>
    </row>
    <row r="377" spans="1:8" ht="15">
      <c r="A377" s="216"/>
      <c r="B377" s="521"/>
      <c r="C377" s="521"/>
      <c r="D377" s="521"/>
      <c r="E377" s="521"/>
      <c r="F377" s="521"/>
      <c r="G377" s="521"/>
      <c r="H377" s="521"/>
    </row>
    <row r="378" spans="1:8" ht="15">
      <c r="A378" s="216"/>
      <c r="B378" s="521"/>
      <c r="C378" s="521"/>
      <c r="D378" s="521"/>
      <c r="E378" s="521"/>
      <c r="F378" s="521"/>
      <c r="G378" s="521"/>
      <c r="H378" s="521"/>
    </row>
    <row r="379" spans="1:8" ht="15">
      <c r="A379" s="216"/>
      <c r="B379" s="521"/>
      <c r="C379" s="521"/>
      <c r="D379" s="521"/>
      <c r="E379" s="521"/>
      <c r="F379" s="521"/>
      <c r="G379" s="521"/>
      <c r="H379" s="521"/>
    </row>
    <row r="380" spans="1:8" ht="15">
      <c r="A380" s="216"/>
      <c r="B380" s="521"/>
      <c r="C380" s="521"/>
      <c r="D380" s="521"/>
      <c r="E380" s="521"/>
      <c r="F380" s="521"/>
      <c r="G380" s="521"/>
      <c r="H380" s="521"/>
    </row>
    <row r="381" spans="1:8" ht="15">
      <c r="A381" s="216"/>
      <c r="B381" s="521"/>
      <c r="C381" s="521"/>
      <c r="D381" s="521"/>
      <c r="E381" s="521"/>
      <c r="F381" s="521"/>
      <c r="G381" s="521"/>
      <c r="H381" s="521"/>
    </row>
    <row r="382" spans="1:8" ht="15">
      <c r="A382" s="216"/>
      <c r="B382" s="521"/>
      <c r="C382" s="521"/>
      <c r="D382" s="521"/>
      <c r="E382" s="521"/>
      <c r="F382" s="521"/>
      <c r="G382" s="521"/>
      <c r="H382" s="521"/>
    </row>
    <row r="383" spans="1:8" ht="15">
      <c r="A383" s="216"/>
      <c r="B383" s="521"/>
      <c r="C383" s="521"/>
      <c r="D383" s="521"/>
      <c r="E383" s="521"/>
      <c r="F383" s="521"/>
      <c r="G383" s="521"/>
      <c r="H383" s="521"/>
    </row>
    <row r="384" spans="1:8" ht="15">
      <c r="A384" s="216"/>
      <c r="B384" s="521"/>
      <c r="C384" s="521"/>
      <c r="D384" s="521"/>
      <c r="E384" s="521"/>
      <c r="F384" s="521"/>
      <c r="G384" s="521"/>
      <c r="H384" s="521"/>
    </row>
    <row r="385" spans="1:8" ht="15">
      <c r="A385" s="216"/>
      <c r="B385" s="521"/>
      <c r="C385" s="521"/>
      <c r="D385" s="521"/>
      <c r="E385" s="521"/>
      <c r="F385" s="521"/>
      <c r="G385" s="521"/>
      <c r="H385" s="521"/>
    </row>
    <row r="386" spans="1:8" ht="15">
      <c r="A386" s="216"/>
      <c r="B386" s="521"/>
      <c r="C386" s="521"/>
      <c r="D386" s="521"/>
      <c r="E386" s="521"/>
      <c r="F386" s="521"/>
      <c r="G386" s="521"/>
      <c r="H386" s="521"/>
    </row>
    <row r="387" spans="1:8" ht="15">
      <c r="A387" s="216"/>
      <c r="B387" s="521"/>
      <c r="C387" s="521"/>
      <c r="D387" s="521"/>
      <c r="E387" s="521"/>
      <c r="F387" s="521"/>
      <c r="G387" s="521"/>
      <c r="H387" s="521"/>
    </row>
    <row r="388" spans="1:8" ht="15">
      <c r="A388" s="216"/>
      <c r="B388" s="521"/>
      <c r="C388" s="521"/>
      <c r="D388" s="521"/>
      <c r="E388" s="521"/>
      <c r="F388" s="521"/>
      <c r="G388" s="521"/>
      <c r="H388" s="521"/>
    </row>
    <row r="389" spans="1:8" ht="15">
      <c r="A389" s="216"/>
      <c r="B389" s="521"/>
      <c r="C389" s="521"/>
      <c r="D389" s="521"/>
      <c r="E389" s="521"/>
      <c r="F389" s="521"/>
      <c r="G389" s="521"/>
      <c r="H389" s="521"/>
    </row>
    <row r="390" spans="1:8" ht="15">
      <c r="A390" s="216"/>
      <c r="B390" s="521"/>
      <c r="C390" s="521"/>
      <c r="D390" s="521"/>
      <c r="E390" s="521"/>
      <c r="F390" s="521"/>
      <c r="G390" s="521"/>
      <c r="H390" s="521"/>
    </row>
    <row r="391" spans="1:8" ht="15">
      <c r="A391" s="216"/>
      <c r="B391" s="521"/>
      <c r="C391" s="521"/>
      <c r="D391" s="521"/>
      <c r="E391" s="521"/>
      <c r="F391" s="521"/>
      <c r="G391" s="521"/>
      <c r="H391" s="521"/>
    </row>
    <row r="392" spans="1:8" ht="15">
      <c r="A392" s="216"/>
      <c r="B392" s="521"/>
      <c r="C392" s="521"/>
      <c r="D392" s="521"/>
      <c r="E392" s="521"/>
      <c r="F392" s="521"/>
      <c r="G392" s="521"/>
      <c r="H392" s="521"/>
    </row>
    <row r="393" spans="1:8" ht="15">
      <c r="A393" s="216"/>
      <c r="B393" s="521"/>
      <c r="C393" s="521"/>
      <c r="D393" s="521"/>
      <c r="E393" s="521"/>
      <c r="F393" s="521"/>
      <c r="G393" s="521"/>
      <c r="H393" s="521"/>
    </row>
    <row r="394" spans="1:8" ht="15">
      <c r="A394" s="216"/>
      <c r="B394" s="521"/>
      <c r="C394" s="521"/>
      <c r="D394" s="521"/>
      <c r="E394" s="521"/>
      <c r="F394" s="521"/>
      <c r="G394" s="521"/>
      <c r="H394" s="521"/>
    </row>
    <row r="395" spans="1:8" ht="15">
      <c r="A395" s="216"/>
      <c r="B395" s="521"/>
      <c r="C395" s="521"/>
      <c r="D395" s="521"/>
      <c r="E395" s="521"/>
      <c r="F395" s="521"/>
      <c r="G395" s="521"/>
      <c r="H395" s="521"/>
    </row>
    <row r="396" spans="1:8" ht="15">
      <c r="A396" s="216"/>
      <c r="B396" s="521"/>
      <c r="C396" s="521"/>
      <c r="D396" s="521"/>
      <c r="E396" s="521"/>
      <c r="F396" s="521"/>
      <c r="G396" s="521"/>
      <c r="H396" s="521"/>
    </row>
    <row r="397" spans="1:8" ht="15">
      <c r="A397" s="216"/>
      <c r="B397" s="521"/>
      <c r="C397" s="521"/>
      <c r="D397" s="521"/>
      <c r="E397" s="521"/>
      <c r="F397" s="521"/>
      <c r="G397" s="521"/>
      <c r="H397" s="521"/>
    </row>
    <row r="398" spans="1:8" ht="15">
      <c r="A398" s="216"/>
      <c r="B398" s="521"/>
      <c r="C398" s="521"/>
      <c r="D398" s="521"/>
      <c r="E398" s="521"/>
      <c r="F398" s="521"/>
      <c r="G398" s="521"/>
      <c r="H398" s="521"/>
    </row>
    <row r="399" spans="1:8" ht="15">
      <c r="A399" s="216"/>
      <c r="B399" s="521"/>
      <c r="C399" s="521"/>
      <c r="D399" s="521"/>
      <c r="E399" s="521"/>
      <c r="F399" s="521"/>
      <c r="G399" s="521"/>
      <c r="H399" s="521"/>
    </row>
    <row r="400" spans="1:8" ht="15">
      <c r="A400" s="216"/>
      <c r="B400" s="521"/>
      <c r="C400" s="521"/>
      <c r="D400" s="521"/>
      <c r="E400" s="521"/>
      <c r="F400" s="521"/>
      <c r="G400" s="521"/>
      <c r="H400" s="521"/>
    </row>
    <row r="401" spans="1:8" ht="15">
      <c r="A401" s="216"/>
      <c r="B401" s="521"/>
      <c r="C401" s="521"/>
      <c r="D401" s="521"/>
      <c r="E401" s="521"/>
      <c r="F401" s="521"/>
      <c r="G401" s="521"/>
      <c r="H401" s="521"/>
    </row>
    <row r="402" spans="1:8" ht="15">
      <c r="A402" s="216"/>
      <c r="B402" s="521"/>
      <c r="C402" s="521"/>
      <c r="D402" s="521"/>
      <c r="E402" s="521"/>
      <c r="F402" s="521"/>
      <c r="G402" s="521"/>
      <c r="H402" s="521"/>
    </row>
    <row r="403" spans="1:8" ht="15">
      <c r="A403" s="216"/>
      <c r="B403" s="521"/>
      <c r="C403" s="521"/>
      <c r="D403" s="521"/>
      <c r="E403" s="521"/>
      <c r="F403" s="521"/>
      <c r="G403" s="521"/>
      <c r="H403" s="521"/>
    </row>
    <row r="404" spans="1:8" ht="15">
      <c r="A404" s="216"/>
      <c r="B404" s="521"/>
      <c r="C404" s="521"/>
      <c r="D404" s="521"/>
      <c r="E404" s="521"/>
      <c r="F404" s="521"/>
      <c r="G404" s="521"/>
      <c r="H404" s="521"/>
    </row>
    <row r="405" spans="1:8" ht="15">
      <c r="A405" s="216"/>
      <c r="B405" s="521"/>
      <c r="C405" s="521"/>
      <c r="D405" s="521"/>
      <c r="E405" s="521"/>
      <c r="F405" s="521"/>
      <c r="G405" s="521"/>
      <c r="H405" s="521"/>
    </row>
    <row r="406" spans="1:8" ht="15">
      <c r="A406" s="216"/>
      <c r="B406" s="521"/>
      <c r="C406" s="521"/>
      <c r="D406" s="521"/>
      <c r="E406" s="521"/>
      <c r="F406" s="521"/>
      <c r="G406" s="521"/>
      <c r="H406" s="521"/>
    </row>
    <row r="407" spans="1:8" ht="15">
      <c r="A407" s="216"/>
      <c r="B407" s="521"/>
      <c r="C407" s="521"/>
      <c r="D407" s="521"/>
      <c r="E407" s="521"/>
      <c r="F407" s="521"/>
      <c r="G407" s="521"/>
      <c r="H407" s="521"/>
    </row>
    <row r="408" spans="1:8" ht="15">
      <c r="A408" s="216"/>
      <c r="B408" s="521"/>
      <c r="C408" s="521"/>
      <c r="D408" s="521"/>
      <c r="E408" s="521"/>
      <c r="F408" s="521"/>
      <c r="G408" s="521"/>
      <c r="H408" s="521"/>
    </row>
    <row r="409" spans="1:8" ht="15">
      <c r="A409" s="216"/>
      <c r="B409" s="521"/>
      <c r="C409" s="521"/>
      <c r="D409" s="521"/>
      <c r="E409" s="521"/>
      <c r="F409" s="521"/>
      <c r="G409" s="521"/>
      <c r="H409" s="521"/>
    </row>
    <row r="410" spans="1:8" ht="15">
      <c r="A410" s="216"/>
      <c r="B410" s="521"/>
      <c r="C410" s="521"/>
      <c r="D410" s="521"/>
      <c r="E410" s="521"/>
      <c r="F410" s="521"/>
      <c r="G410" s="521"/>
      <c r="H410" s="521"/>
    </row>
    <row r="411" spans="1:8" ht="15">
      <c r="A411" s="216"/>
      <c r="B411" s="521"/>
      <c r="C411" s="521"/>
      <c r="D411" s="521"/>
      <c r="E411" s="521"/>
      <c r="F411" s="521"/>
      <c r="G411" s="521"/>
      <c r="H411" s="521"/>
    </row>
    <row r="412" spans="1:8" ht="15">
      <c r="A412" s="216"/>
      <c r="B412" s="521"/>
      <c r="C412" s="521"/>
      <c r="D412" s="521"/>
      <c r="E412" s="521"/>
      <c r="F412" s="521"/>
      <c r="G412" s="521"/>
      <c r="H412" s="521"/>
    </row>
    <row r="413" spans="1:8" ht="15">
      <c r="A413" s="216"/>
      <c r="B413" s="521"/>
      <c r="C413" s="521"/>
      <c r="D413" s="521"/>
      <c r="E413" s="521"/>
      <c r="F413" s="521"/>
      <c r="G413" s="521"/>
      <c r="H413" s="521"/>
    </row>
    <row r="414" spans="1:8" ht="15">
      <c r="A414" s="216"/>
      <c r="B414" s="521"/>
      <c r="C414" s="521"/>
      <c r="D414" s="521"/>
      <c r="E414" s="521"/>
      <c r="F414" s="521"/>
      <c r="G414" s="521"/>
      <c r="H414" s="521"/>
    </row>
    <row r="415" spans="1:8" ht="15">
      <c r="A415" s="216"/>
      <c r="B415" s="521"/>
      <c r="C415" s="521"/>
      <c r="D415" s="521"/>
      <c r="E415" s="521"/>
      <c r="F415" s="521"/>
      <c r="G415" s="521"/>
      <c r="H415" s="521"/>
    </row>
    <row r="416" spans="1:8" ht="15">
      <c r="A416" s="216"/>
      <c r="B416" s="521"/>
      <c r="C416" s="521"/>
      <c r="D416" s="521"/>
      <c r="E416" s="521"/>
      <c r="F416" s="521"/>
      <c r="G416" s="521"/>
      <c r="H416" s="521"/>
    </row>
    <row r="417" spans="1:8" ht="15">
      <c r="A417" s="216"/>
      <c r="B417" s="521"/>
      <c r="C417" s="521"/>
      <c r="D417" s="521"/>
      <c r="E417" s="521"/>
      <c r="F417" s="521"/>
      <c r="G417" s="521"/>
      <c r="H417" s="521"/>
    </row>
    <row r="418" spans="1:8" ht="15">
      <c r="A418" s="216"/>
      <c r="B418" s="521"/>
      <c r="C418" s="521"/>
      <c r="D418" s="521"/>
      <c r="E418" s="521"/>
      <c r="F418" s="521"/>
      <c r="G418" s="521"/>
      <c r="H418" s="521"/>
    </row>
    <row r="419" spans="1:8" ht="15">
      <c r="A419" s="216"/>
      <c r="B419" s="521"/>
      <c r="C419" s="521"/>
      <c r="D419" s="521"/>
      <c r="E419" s="521"/>
      <c r="F419" s="521"/>
      <c r="G419" s="521"/>
      <c r="H419" s="521"/>
    </row>
    <row r="420" spans="1:8" ht="15">
      <c r="A420" s="216"/>
      <c r="B420" s="521"/>
      <c r="C420" s="521"/>
      <c r="D420" s="521"/>
      <c r="E420" s="521"/>
      <c r="F420" s="521"/>
      <c r="G420" s="521"/>
      <c r="H420" s="521"/>
    </row>
    <row r="421" spans="1:8" ht="15">
      <c r="A421" s="216"/>
      <c r="B421" s="521"/>
      <c r="C421" s="521"/>
      <c r="D421" s="521"/>
      <c r="E421" s="521"/>
      <c r="F421" s="521"/>
      <c r="G421" s="521"/>
      <c r="H421" s="521"/>
    </row>
    <row r="422" spans="1:8" ht="15">
      <c r="A422" s="216"/>
      <c r="B422" s="521"/>
      <c r="C422" s="521"/>
      <c r="D422" s="521"/>
      <c r="E422" s="521"/>
      <c r="F422" s="521"/>
      <c r="G422" s="521"/>
      <c r="H422" s="521"/>
    </row>
    <row r="423" spans="1:8" ht="15">
      <c r="A423" s="216"/>
      <c r="B423" s="521"/>
      <c r="C423" s="521"/>
      <c r="D423" s="521"/>
      <c r="E423" s="521"/>
      <c r="F423" s="521"/>
      <c r="G423" s="521"/>
      <c r="H423" s="521"/>
    </row>
    <row r="424" spans="1:8" ht="15">
      <c r="A424" s="216"/>
      <c r="B424" s="521"/>
      <c r="C424" s="521"/>
      <c r="D424" s="521"/>
      <c r="E424" s="521"/>
      <c r="F424" s="521"/>
      <c r="G424" s="521"/>
      <c r="H424" s="521"/>
    </row>
    <row r="425" spans="1:8" ht="15">
      <c r="A425" s="216"/>
      <c r="B425" s="521"/>
      <c r="C425" s="521"/>
      <c r="D425" s="521"/>
      <c r="E425" s="521"/>
      <c r="F425" s="521"/>
      <c r="G425" s="521"/>
      <c r="H425" s="521"/>
    </row>
    <row r="426" spans="1:8" ht="15">
      <c r="A426" s="216"/>
      <c r="B426" s="521"/>
      <c r="C426" s="521"/>
      <c r="D426" s="521"/>
      <c r="E426" s="521"/>
      <c r="F426" s="521"/>
      <c r="G426" s="521"/>
      <c r="H426" s="521"/>
    </row>
    <row r="427" spans="1:8" ht="15">
      <c r="A427" s="216"/>
      <c r="B427" s="521"/>
      <c r="C427" s="521"/>
      <c r="D427" s="521"/>
      <c r="E427" s="521"/>
      <c r="F427" s="521"/>
      <c r="G427" s="521"/>
      <c r="H427" s="521"/>
    </row>
    <row r="428" spans="1:8" ht="15">
      <c r="A428" s="216"/>
      <c r="B428" s="521"/>
      <c r="C428" s="521"/>
      <c r="D428" s="521"/>
      <c r="E428" s="521"/>
      <c r="F428" s="521"/>
      <c r="G428" s="521"/>
      <c r="H428" s="521"/>
    </row>
    <row r="429" spans="1:8" ht="15">
      <c r="A429" s="216"/>
      <c r="B429" s="521"/>
      <c r="C429" s="521"/>
      <c r="D429" s="521"/>
      <c r="E429" s="521"/>
      <c r="F429" s="521"/>
      <c r="G429" s="521"/>
      <c r="H429" s="521"/>
    </row>
    <row r="430" spans="1:8" ht="15">
      <c r="A430" s="216"/>
      <c r="B430" s="521"/>
      <c r="C430" s="521"/>
      <c r="D430" s="521"/>
      <c r="E430" s="521"/>
      <c r="F430" s="521"/>
      <c r="G430" s="521"/>
      <c r="H430" s="521"/>
    </row>
    <row r="431" spans="1:8" ht="15">
      <c r="A431" s="216"/>
      <c r="B431" s="521"/>
      <c r="C431" s="521"/>
      <c r="D431" s="521"/>
      <c r="E431" s="521"/>
      <c r="F431" s="521"/>
      <c r="G431" s="521"/>
      <c r="H431" s="521"/>
    </row>
    <row r="432" spans="1:8" ht="15">
      <c r="A432" s="216"/>
      <c r="B432" s="521"/>
      <c r="C432" s="521"/>
      <c r="D432" s="521"/>
      <c r="E432" s="521"/>
      <c r="F432" s="521"/>
      <c r="G432" s="521"/>
      <c r="H432" s="521"/>
    </row>
    <row r="433" spans="1:8" ht="15">
      <c r="A433" s="216"/>
      <c r="B433" s="521"/>
      <c r="C433" s="521"/>
      <c r="D433" s="521"/>
      <c r="E433" s="521"/>
      <c r="F433" s="521"/>
      <c r="G433" s="521"/>
      <c r="H433" s="521"/>
    </row>
    <row r="434" spans="1:8" ht="15">
      <c r="A434" s="216"/>
      <c r="B434" s="521"/>
      <c r="H434" s="521"/>
    </row>
    <row r="435" spans="1:8" ht="15">
      <c r="A435" s="216"/>
      <c r="B435" s="521"/>
      <c r="H435" s="521"/>
    </row>
    <row r="436" spans="1:8" ht="15">
      <c r="A436" s="216"/>
      <c r="B436" s="521"/>
      <c r="H436" s="521"/>
    </row>
    <row r="437" spans="2:8" ht="15">
      <c r="B437" s="521"/>
      <c r="H437" s="521"/>
    </row>
    <row r="438" ht="15">
      <c r="B438" s="521"/>
    </row>
    <row r="439" ht="15">
      <c r="B439" s="521"/>
    </row>
    <row r="440" ht="15">
      <c r="B440" s="521"/>
    </row>
    <row r="441" ht="15">
      <c r="B441" s="521"/>
    </row>
    <row r="442" ht="15">
      <c r="B442" s="521"/>
    </row>
    <row r="443" ht="15">
      <c r="B443" s="521"/>
    </row>
    <row r="444" ht="15">
      <c r="B444" s="521"/>
    </row>
    <row r="445" ht="15">
      <c r="B445" s="521"/>
    </row>
    <row r="446" ht="15">
      <c r="B446" s="521"/>
    </row>
    <row r="447" ht="15">
      <c r="B447" s="521"/>
    </row>
    <row r="448" ht="15">
      <c r="B448" s="521"/>
    </row>
    <row r="449" ht="15">
      <c r="B449" s="521"/>
    </row>
    <row r="450" ht="15">
      <c r="B450" s="521"/>
    </row>
    <row r="451" ht="15">
      <c r="B451" s="521"/>
    </row>
    <row r="452" ht="15">
      <c r="B452" s="521"/>
    </row>
    <row r="453" ht="15">
      <c r="B453" s="521"/>
    </row>
    <row r="454" ht="15">
      <c r="B454" s="521"/>
    </row>
    <row r="455" ht="15">
      <c r="B455" s="521"/>
    </row>
    <row r="456" ht="15">
      <c r="B456" s="521"/>
    </row>
    <row r="457" ht="15">
      <c r="B457" s="521"/>
    </row>
    <row r="458" ht="15">
      <c r="B458" s="521"/>
    </row>
    <row r="459" ht="15">
      <c r="B459" s="521"/>
    </row>
    <row r="460" ht="15">
      <c r="B460" s="521"/>
    </row>
    <row r="461" ht="15">
      <c r="B461" s="521"/>
    </row>
    <row r="462" ht="15">
      <c r="B462" s="521"/>
    </row>
    <row r="463" ht="15">
      <c r="B463" s="521"/>
    </row>
    <row r="464" ht="15">
      <c r="B464" s="521"/>
    </row>
    <row r="465" ht="15">
      <c r="B465" s="521"/>
    </row>
    <row r="466" ht="15">
      <c r="B466" s="521"/>
    </row>
    <row r="467" ht="15">
      <c r="B467" s="521"/>
    </row>
    <row r="468" ht="15">
      <c r="B468" s="521"/>
    </row>
    <row r="469" ht="15">
      <c r="B469" s="521"/>
    </row>
    <row r="470" ht="15">
      <c r="B470" s="521"/>
    </row>
    <row r="471" ht="15">
      <c r="B471" s="521"/>
    </row>
  </sheetData>
  <mergeCells count="5">
    <mergeCell ref="B5:H7"/>
    <mergeCell ref="B1:G1"/>
    <mergeCell ref="B2:G2"/>
    <mergeCell ref="B3:G3"/>
    <mergeCell ref="A4:B4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67"/>
  <sheetViews>
    <sheetView workbookViewId="0" topLeftCell="A1">
      <selection activeCell="B3" sqref="B3:G3"/>
    </sheetView>
  </sheetViews>
  <sheetFormatPr defaultColWidth="9.140625" defaultRowHeight="12.75"/>
  <cols>
    <col min="1" max="1" width="18.57421875" style="0" customWidth="1"/>
    <col min="2" max="2" width="15.28125" style="0" customWidth="1"/>
    <col min="3" max="3" width="15.421875" style="0" customWidth="1"/>
    <col min="4" max="4" width="14.57421875" style="0" customWidth="1"/>
    <col min="5" max="5" width="12.00390625" style="0" customWidth="1"/>
    <col min="6" max="6" width="13.00390625" style="0" customWidth="1"/>
    <col min="7" max="7" width="19.57421875" style="0" customWidth="1"/>
    <col min="8" max="8" width="18.8515625" style="0" customWidth="1"/>
  </cols>
  <sheetData>
    <row r="1" spans="1:8" ht="18">
      <c r="A1" s="103"/>
      <c r="B1" s="719" t="s">
        <v>349</v>
      </c>
      <c r="C1" s="719"/>
      <c r="D1" s="719"/>
      <c r="E1" s="719"/>
      <c r="F1" s="719"/>
      <c r="G1" s="719"/>
      <c r="H1" s="505"/>
    </row>
    <row r="2" spans="1:8" ht="18">
      <c r="A2" s="103"/>
      <c r="B2" s="720" t="s">
        <v>350</v>
      </c>
      <c r="C2" s="720"/>
      <c r="D2" s="720"/>
      <c r="E2" s="720"/>
      <c r="F2" s="720"/>
      <c r="G2" s="720"/>
      <c r="H2" s="505"/>
    </row>
    <row r="3" spans="1:8" ht="18">
      <c r="A3" s="103"/>
      <c r="B3" s="720" t="s">
        <v>358</v>
      </c>
      <c r="C3" s="720"/>
      <c r="D3" s="720"/>
      <c r="E3" s="720"/>
      <c r="F3" s="720"/>
      <c r="G3" s="720"/>
      <c r="H3" s="505"/>
    </row>
    <row r="4" spans="1:8" ht="15.75">
      <c r="A4" s="523" t="s">
        <v>20</v>
      </c>
      <c r="B4" s="523"/>
      <c r="C4" s="506"/>
      <c r="D4" s="506"/>
      <c r="E4" s="506"/>
      <c r="F4" s="506"/>
      <c r="G4" s="506"/>
      <c r="H4" s="506"/>
    </row>
    <row r="5" spans="1:8" ht="12.75" customHeight="1">
      <c r="A5" s="103"/>
      <c r="B5" s="716" t="s">
        <v>351</v>
      </c>
      <c r="C5" s="717"/>
      <c r="D5" s="717"/>
      <c r="E5" s="717"/>
      <c r="F5" s="717"/>
      <c r="G5" s="717"/>
      <c r="H5" s="717"/>
    </row>
    <row r="6" spans="1:8" ht="12.75" customHeight="1">
      <c r="A6" s="103"/>
      <c r="B6" s="717"/>
      <c r="C6" s="717"/>
      <c r="D6" s="717"/>
      <c r="E6" s="717"/>
      <c r="F6" s="717"/>
      <c r="G6" s="717"/>
      <c r="H6" s="717"/>
    </row>
    <row r="7" spans="1:8" ht="12.75" customHeight="1">
      <c r="A7" s="103"/>
      <c r="B7" s="717"/>
      <c r="C7" s="717"/>
      <c r="D7" s="717"/>
      <c r="E7" s="717"/>
      <c r="F7" s="717"/>
      <c r="G7" s="717"/>
      <c r="H7" s="717"/>
    </row>
    <row r="8" spans="1:8" ht="12.75" customHeight="1" thickBot="1">
      <c r="A8" s="103"/>
      <c r="B8" s="718"/>
      <c r="C8" s="718"/>
      <c r="D8" s="718"/>
      <c r="E8" s="718"/>
      <c r="F8" s="718"/>
      <c r="G8" s="718"/>
      <c r="H8" s="718"/>
    </row>
    <row r="9" spans="1:8" ht="55.5" customHeight="1" thickBot="1">
      <c r="A9" s="524" t="s">
        <v>352</v>
      </c>
      <c r="B9" s="525" t="s">
        <v>353</v>
      </c>
      <c r="C9" s="525" t="s">
        <v>354</v>
      </c>
      <c r="D9" s="525" t="s">
        <v>355</v>
      </c>
      <c r="E9" s="525" t="s">
        <v>343</v>
      </c>
      <c r="F9" s="525" t="s">
        <v>301</v>
      </c>
      <c r="G9" s="526" t="s">
        <v>356</v>
      </c>
      <c r="H9" s="527" t="s">
        <v>357</v>
      </c>
    </row>
    <row r="10" spans="1:8" ht="12" customHeight="1">
      <c r="A10" s="528"/>
      <c r="B10" s="529"/>
      <c r="C10" s="529"/>
      <c r="D10" s="528"/>
      <c r="E10" s="530">
        <v>0.3333333333333333</v>
      </c>
      <c r="F10" s="530">
        <v>0.3368055555555555</v>
      </c>
      <c r="G10" s="529">
        <f>H10-TIME(0,9,0)</f>
        <v>0.3451388888888889</v>
      </c>
      <c r="H10" s="531">
        <v>0.35138888888888886</v>
      </c>
    </row>
    <row r="11" spans="1:8" ht="15">
      <c r="A11" s="530">
        <v>0.3541666666666667</v>
      </c>
      <c r="B11" s="226">
        <f aca="true" t="shared" si="0" ref="B11:B28">A11+TIME(0,10,0)</f>
        <v>0.3611111111111111</v>
      </c>
      <c r="C11" s="529">
        <v>0.3652777777777778</v>
      </c>
      <c r="D11" s="532">
        <v>0.37222222222222223</v>
      </c>
      <c r="E11" s="530">
        <v>0.375</v>
      </c>
      <c r="F11" s="530">
        <v>0.3784722222222222</v>
      </c>
      <c r="G11" s="529">
        <f aca="true" t="shared" si="1" ref="G11:G27">H11-TIME(0,9,0)</f>
        <v>0.38680555555555557</v>
      </c>
      <c r="H11" s="531">
        <v>0.39305555555555555</v>
      </c>
    </row>
    <row r="12" spans="1:8" ht="15">
      <c r="A12" s="530">
        <v>0.36944444444444446</v>
      </c>
      <c r="B12" s="226">
        <f t="shared" si="0"/>
        <v>0.3763888888888889</v>
      </c>
      <c r="C12" s="529">
        <f aca="true" t="shared" si="2" ref="C12:C28">B12+TIME(0,6,0)</f>
        <v>0.38055555555555554</v>
      </c>
      <c r="D12" s="532">
        <v>0.3875</v>
      </c>
      <c r="E12" s="530">
        <v>0.3888888888888889</v>
      </c>
      <c r="F12" s="530">
        <v>0.3923611111111111</v>
      </c>
      <c r="G12" s="529">
        <f t="shared" si="1"/>
        <v>0.40069444444444446</v>
      </c>
      <c r="H12" s="531">
        <v>0.40694444444444444</v>
      </c>
    </row>
    <row r="13" spans="1:8" ht="15">
      <c r="A13" s="530">
        <v>0.3958333333333333</v>
      </c>
      <c r="B13" s="226">
        <f t="shared" si="0"/>
        <v>0.40277777777777773</v>
      </c>
      <c r="C13" s="529">
        <f t="shared" si="2"/>
        <v>0.4069444444444444</v>
      </c>
      <c r="D13" s="532">
        <v>0.4131944444444444</v>
      </c>
      <c r="E13" s="533"/>
      <c r="F13" s="533"/>
      <c r="G13" s="529"/>
      <c r="H13" s="531"/>
    </row>
    <row r="14" spans="1:8" ht="15">
      <c r="A14" s="530">
        <v>0.4131944444444444</v>
      </c>
      <c r="B14" s="226">
        <f t="shared" si="0"/>
        <v>0.42013888888888884</v>
      </c>
      <c r="C14" s="529">
        <f t="shared" si="2"/>
        <v>0.4243055555555555</v>
      </c>
      <c r="D14" s="532">
        <v>0.43125</v>
      </c>
      <c r="E14" s="530">
        <v>0.4333333333333333</v>
      </c>
      <c r="F14" s="530">
        <v>0.4368055555555555</v>
      </c>
      <c r="G14" s="529">
        <f t="shared" si="1"/>
        <v>0.44513888888888886</v>
      </c>
      <c r="H14" s="531">
        <v>0.45138888888888884</v>
      </c>
    </row>
    <row r="15" spans="1:8" ht="15">
      <c r="A15" s="530">
        <v>0.4527777777777778</v>
      </c>
      <c r="B15" s="226">
        <f t="shared" si="0"/>
        <v>0.4597222222222222</v>
      </c>
      <c r="C15" s="529">
        <f t="shared" si="2"/>
        <v>0.46388888888888885</v>
      </c>
      <c r="D15" s="532">
        <v>0.4701388888888889</v>
      </c>
      <c r="E15" s="533"/>
      <c r="F15" s="533"/>
      <c r="G15" s="529"/>
      <c r="H15" s="531"/>
    </row>
    <row r="16" spans="1:8" ht="15">
      <c r="A16" s="530">
        <v>0.4791666666666667</v>
      </c>
      <c r="B16" s="226">
        <f t="shared" si="0"/>
        <v>0.4861111111111111</v>
      </c>
      <c r="C16" s="529">
        <f t="shared" si="2"/>
        <v>0.49027777777777776</v>
      </c>
      <c r="D16" s="532">
        <v>0.49722222222222223</v>
      </c>
      <c r="E16" s="530">
        <v>0.5</v>
      </c>
      <c r="F16" s="530">
        <v>0.5034722222222222</v>
      </c>
      <c r="G16" s="529">
        <f t="shared" si="1"/>
        <v>0.5118055555555555</v>
      </c>
      <c r="H16" s="531">
        <v>0.5180555555555555</v>
      </c>
    </row>
    <row r="17" spans="1:8" ht="15">
      <c r="A17" s="530">
        <v>0.5208333333333334</v>
      </c>
      <c r="B17" s="226">
        <f t="shared" si="0"/>
        <v>0.5277777777777778</v>
      </c>
      <c r="C17" s="529">
        <f t="shared" si="2"/>
        <v>0.5319444444444444</v>
      </c>
      <c r="D17" s="532">
        <v>0.538888888888889</v>
      </c>
      <c r="E17" s="530">
        <v>0.5416666666666667</v>
      </c>
      <c r="F17" s="530">
        <v>0.545138888888889</v>
      </c>
      <c r="G17" s="529">
        <f t="shared" si="1"/>
        <v>0.5534722222222223</v>
      </c>
      <c r="H17" s="531">
        <v>0.5597222222222222</v>
      </c>
    </row>
    <row r="18" spans="1:8" ht="15">
      <c r="A18" s="530">
        <v>0.5506944444444444</v>
      </c>
      <c r="B18" s="226">
        <f t="shared" si="0"/>
        <v>0.5576388888888888</v>
      </c>
      <c r="C18" s="529">
        <f t="shared" si="2"/>
        <v>0.5618055555555554</v>
      </c>
      <c r="D18" s="532">
        <v>0.56875</v>
      </c>
      <c r="E18" s="530">
        <v>0.5701388888888889</v>
      </c>
      <c r="F18" s="530">
        <v>0.5736111111111111</v>
      </c>
      <c r="G18" s="529">
        <f t="shared" si="1"/>
        <v>0.5819444444444444</v>
      </c>
      <c r="H18" s="531">
        <v>0.5881944444444444</v>
      </c>
    </row>
    <row r="19" spans="1:8" ht="15">
      <c r="A19" s="530">
        <v>0.5659722222222222</v>
      </c>
      <c r="B19" s="226">
        <f t="shared" si="0"/>
        <v>0.5729166666666666</v>
      </c>
      <c r="C19" s="529">
        <f t="shared" si="2"/>
        <v>0.5770833333333333</v>
      </c>
      <c r="D19" s="532">
        <v>0.5840277777777778</v>
      </c>
      <c r="E19" s="530">
        <v>0.5868055555555556</v>
      </c>
      <c r="F19" s="530">
        <v>0.5902777777777778</v>
      </c>
      <c r="G19" s="529">
        <f t="shared" si="1"/>
        <v>0.5972222222222222</v>
      </c>
      <c r="H19" s="531">
        <v>0.6034722222222222</v>
      </c>
    </row>
    <row r="20" spans="1:8" ht="15">
      <c r="A20" s="530">
        <v>0.5902777777777777</v>
      </c>
      <c r="B20" s="226">
        <f t="shared" si="0"/>
        <v>0.5972222222222221</v>
      </c>
      <c r="C20" s="529">
        <f t="shared" si="2"/>
        <v>0.6013888888888888</v>
      </c>
      <c r="D20" s="532">
        <v>0.6083333333333333</v>
      </c>
      <c r="E20" s="530">
        <v>0.611111111111111</v>
      </c>
      <c r="F20" s="530">
        <v>0.6145833333333333</v>
      </c>
      <c r="G20" s="529">
        <f t="shared" si="1"/>
        <v>0.6215277777777777</v>
      </c>
      <c r="H20" s="531">
        <v>0.6277777777777777</v>
      </c>
    </row>
    <row r="21" spans="1:8" ht="15">
      <c r="A21" s="530">
        <v>0.6041666666666666</v>
      </c>
      <c r="B21" s="226">
        <f t="shared" si="0"/>
        <v>0.611111111111111</v>
      </c>
      <c r="C21" s="529">
        <f t="shared" si="2"/>
        <v>0.6152777777777777</v>
      </c>
      <c r="D21" s="532">
        <v>0.6222222222222222</v>
      </c>
      <c r="E21" s="533"/>
      <c r="F21" s="533"/>
      <c r="G21" s="529"/>
      <c r="H21" s="531"/>
    </row>
    <row r="22" spans="1:8" ht="15">
      <c r="A22" s="530">
        <v>0.6291666666666665</v>
      </c>
      <c r="B22" s="226">
        <f t="shared" si="0"/>
        <v>0.636111111111111</v>
      </c>
      <c r="C22" s="529">
        <f t="shared" si="2"/>
        <v>0.6402777777777776</v>
      </c>
      <c r="D22" s="532">
        <v>0.6472222222222221</v>
      </c>
      <c r="E22" s="530">
        <v>0.6493055555555556</v>
      </c>
      <c r="F22" s="530">
        <v>0.6527777777777778</v>
      </c>
      <c r="G22" s="529">
        <f t="shared" si="1"/>
        <v>0.6611111111111111</v>
      </c>
      <c r="H22" s="534">
        <v>0.6673611111111111</v>
      </c>
    </row>
    <row r="23" spans="1:8" ht="15">
      <c r="A23" s="530">
        <v>0.66875</v>
      </c>
      <c r="B23" s="226">
        <f t="shared" si="0"/>
        <v>0.6756944444444444</v>
      </c>
      <c r="C23" s="529">
        <f t="shared" si="2"/>
        <v>0.679861111111111</v>
      </c>
      <c r="D23" s="532">
        <v>0.6868055555555556</v>
      </c>
      <c r="E23" s="533"/>
      <c r="F23" s="533"/>
      <c r="G23" s="529"/>
      <c r="H23" s="531"/>
    </row>
    <row r="24" spans="1:8" ht="15">
      <c r="A24" s="530">
        <v>0.7048611111111112</v>
      </c>
      <c r="B24" s="226">
        <f t="shared" si="0"/>
        <v>0.7118055555555556</v>
      </c>
      <c r="C24" s="529">
        <f t="shared" si="2"/>
        <v>0.7159722222222222</v>
      </c>
      <c r="D24" s="532">
        <v>0.7229166666666668</v>
      </c>
      <c r="E24" s="530">
        <v>0.7256944444444444</v>
      </c>
      <c r="F24" s="530">
        <v>0.7291666666666666</v>
      </c>
      <c r="G24" s="529">
        <f t="shared" si="1"/>
        <v>0.7375</v>
      </c>
      <c r="H24" s="531">
        <v>0.74375</v>
      </c>
    </row>
    <row r="25" spans="1:8" ht="15">
      <c r="A25" s="530"/>
      <c r="B25" s="226"/>
      <c r="C25" s="529"/>
      <c r="D25" s="532"/>
      <c r="E25" s="530">
        <v>0.7618055555555556</v>
      </c>
      <c r="F25" s="530">
        <v>0.7652777777777778</v>
      </c>
      <c r="G25" s="529">
        <f t="shared" si="1"/>
        <v>0.773611111111111</v>
      </c>
      <c r="H25" s="531">
        <v>0.779861111111111</v>
      </c>
    </row>
    <row r="26" spans="1:8" ht="15">
      <c r="A26" s="530">
        <v>0.7451388888888888</v>
      </c>
      <c r="B26" s="226">
        <f t="shared" si="0"/>
        <v>0.7520833333333332</v>
      </c>
      <c r="C26" s="529">
        <f t="shared" si="2"/>
        <v>0.7562499999999999</v>
      </c>
      <c r="D26" s="532">
        <v>0.7631944444444444</v>
      </c>
      <c r="E26" s="530">
        <v>0.7659722222222222</v>
      </c>
      <c r="F26" s="530">
        <v>0.7694444444444444</v>
      </c>
      <c r="G26" s="529">
        <f t="shared" si="1"/>
        <v>0.7777777777777777</v>
      </c>
      <c r="H26" s="534">
        <v>0.7840277777777777</v>
      </c>
    </row>
    <row r="27" spans="1:8" ht="15">
      <c r="A27" s="530">
        <v>0.78125</v>
      </c>
      <c r="B27" s="226">
        <f t="shared" si="0"/>
        <v>0.7881944444444444</v>
      </c>
      <c r="C27" s="529">
        <f t="shared" si="2"/>
        <v>0.7923611111111111</v>
      </c>
      <c r="D27" s="532">
        <v>0.7993055555555556</v>
      </c>
      <c r="E27" s="530">
        <v>0.8027777777777778</v>
      </c>
      <c r="F27" s="535">
        <v>0.80625</v>
      </c>
      <c r="G27" s="529">
        <f t="shared" si="1"/>
        <v>0.8145833333333333</v>
      </c>
      <c r="H27" s="531">
        <v>0.8208333333333333</v>
      </c>
    </row>
    <row r="28" spans="1:8" ht="15">
      <c r="A28" s="530">
        <v>0.7881944444444444</v>
      </c>
      <c r="B28" s="226">
        <f t="shared" si="0"/>
        <v>0.7951388888888888</v>
      </c>
      <c r="C28" s="529">
        <f t="shared" si="2"/>
        <v>0.7993055555555555</v>
      </c>
      <c r="D28" s="532">
        <v>0.80625</v>
      </c>
      <c r="E28" s="533"/>
      <c r="F28" s="533"/>
      <c r="G28" s="529"/>
      <c r="H28" s="531"/>
    </row>
    <row r="29" spans="1:9" ht="15">
      <c r="A29" s="536"/>
      <c r="B29" s="15"/>
      <c r="C29" s="15"/>
      <c r="D29" s="15"/>
      <c r="E29" s="15"/>
      <c r="G29" s="249"/>
      <c r="I29" s="537"/>
    </row>
    <row r="30" spans="1:9" ht="15">
      <c r="A30" s="536"/>
      <c r="B30" s="15"/>
      <c r="C30" s="15"/>
      <c r="D30" s="15"/>
      <c r="E30" s="15"/>
      <c r="G30" s="249"/>
      <c r="I30" s="537"/>
    </row>
    <row r="31" spans="1:9" ht="12.75">
      <c r="A31" s="536"/>
      <c r="B31" s="15"/>
      <c r="C31" s="15"/>
      <c r="D31" s="15"/>
      <c r="G31" s="538"/>
      <c r="I31" s="537"/>
    </row>
    <row r="32" spans="2:9" ht="15">
      <c r="B32" s="70" t="s">
        <v>347</v>
      </c>
      <c r="C32" s="141"/>
      <c r="G32" s="538"/>
      <c r="I32" s="537"/>
    </row>
    <row r="33" spans="2:9" ht="15">
      <c r="B33" s="70" t="s">
        <v>348</v>
      </c>
      <c r="C33" s="141"/>
      <c r="G33" s="538"/>
      <c r="I33" s="537"/>
    </row>
    <row r="34" spans="2:9" ht="12.75">
      <c r="B34" s="141"/>
      <c r="C34" s="141"/>
      <c r="G34" s="538"/>
      <c r="I34" s="537"/>
    </row>
    <row r="35" spans="2:9" ht="12.75">
      <c r="B35" s="141"/>
      <c r="C35" s="141"/>
      <c r="G35" s="539"/>
      <c r="I35" s="537"/>
    </row>
    <row r="36" spans="2:9" ht="12.75">
      <c r="B36" s="141"/>
      <c r="C36" s="141"/>
      <c r="G36" s="540"/>
      <c r="I36" s="537"/>
    </row>
    <row r="37" spans="2:9" ht="12.75">
      <c r="B37" s="141"/>
      <c r="C37" s="141"/>
      <c r="G37" s="540"/>
      <c r="I37" s="537"/>
    </row>
    <row r="38" spans="2:9" ht="12.75">
      <c r="B38" s="141"/>
      <c r="C38" s="141"/>
      <c r="G38" s="541"/>
      <c r="I38" s="537"/>
    </row>
    <row r="39" spans="2:9" ht="12.75">
      <c r="B39" s="141"/>
      <c r="C39" s="141"/>
      <c r="G39" s="541"/>
      <c r="I39" s="537"/>
    </row>
    <row r="40" spans="2:9" ht="12.75">
      <c r="B40" s="141"/>
      <c r="C40" s="141"/>
      <c r="G40" s="541"/>
      <c r="I40" s="537"/>
    </row>
    <row r="41" spans="2:9" ht="12.75">
      <c r="B41" s="141"/>
      <c r="C41" s="141"/>
      <c r="G41" s="541"/>
      <c r="I41" s="537"/>
    </row>
    <row r="42" spans="2:9" ht="12.75">
      <c r="B42" s="141"/>
      <c r="C42" s="141"/>
      <c r="G42" s="538"/>
      <c r="I42" s="537"/>
    </row>
    <row r="43" spans="2:9" ht="12.75">
      <c r="B43" s="141"/>
      <c r="C43" s="141"/>
      <c r="G43" s="542"/>
      <c r="I43" s="537"/>
    </row>
    <row r="44" spans="2:9" ht="12.75">
      <c r="B44" s="141"/>
      <c r="C44" s="141"/>
      <c r="G44" s="543"/>
      <c r="I44" s="537"/>
    </row>
    <row r="45" spans="2:9" ht="12.75">
      <c r="B45" s="141"/>
      <c r="C45" s="141"/>
      <c r="G45" s="542"/>
      <c r="I45" s="537"/>
    </row>
    <row r="46" spans="2:9" ht="12.75">
      <c r="B46" s="141"/>
      <c r="C46" s="141"/>
      <c r="G46" s="542"/>
      <c r="I46" s="537"/>
    </row>
    <row r="47" spans="2:9" ht="12.75">
      <c r="B47" s="141"/>
      <c r="C47" s="141"/>
      <c r="G47" s="543"/>
      <c r="I47" s="537"/>
    </row>
    <row r="48" spans="2:9" ht="12.75">
      <c r="B48" s="141"/>
      <c r="C48" s="141"/>
      <c r="G48" s="543"/>
      <c r="I48" s="537"/>
    </row>
    <row r="49" spans="2:9" ht="12.75">
      <c r="B49" s="141"/>
      <c r="C49" s="141"/>
      <c r="G49" s="543"/>
      <c r="I49" s="537"/>
    </row>
    <row r="50" spans="2:9" ht="12.75">
      <c r="B50" s="141"/>
      <c r="C50" s="141"/>
      <c r="G50" s="543"/>
      <c r="I50" s="537"/>
    </row>
    <row r="51" spans="2:9" ht="12.75">
      <c r="B51" s="141"/>
      <c r="C51" s="141"/>
      <c r="G51" s="544"/>
      <c r="I51" s="537"/>
    </row>
    <row r="52" spans="2:7" ht="12.75">
      <c r="B52" s="141"/>
      <c r="C52" s="141"/>
      <c r="G52" s="544"/>
    </row>
    <row r="53" spans="2:7" ht="12.75">
      <c r="B53" s="141"/>
      <c r="C53" s="141"/>
      <c r="G53" s="141"/>
    </row>
    <row r="54" spans="2:7" ht="12.75">
      <c r="B54" s="141"/>
      <c r="C54" s="141"/>
      <c r="G54" s="141"/>
    </row>
    <row r="55" spans="2:7" ht="12.75">
      <c r="B55" s="141"/>
      <c r="C55" s="141"/>
      <c r="G55" s="141"/>
    </row>
    <row r="56" spans="2:7" ht="12.75">
      <c r="B56" s="141"/>
      <c r="C56" s="141"/>
      <c r="G56" s="141"/>
    </row>
    <row r="57" spans="2:7" ht="12.75">
      <c r="B57" s="141"/>
      <c r="C57" s="141"/>
      <c r="G57" s="141"/>
    </row>
    <row r="58" spans="2:7" ht="12.75">
      <c r="B58" s="141"/>
      <c r="C58" s="141"/>
      <c r="G58" s="141"/>
    </row>
    <row r="59" spans="2:7" ht="12.75">
      <c r="B59" s="141"/>
      <c r="C59" s="141"/>
      <c r="G59" s="141"/>
    </row>
    <row r="60" spans="2:7" ht="12.75">
      <c r="B60" s="141"/>
      <c r="C60" s="141"/>
      <c r="G60" s="141"/>
    </row>
    <row r="61" spans="2:7" ht="12.75">
      <c r="B61" s="141"/>
      <c r="C61" s="141"/>
      <c r="G61" s="141"/>
    </row>
    <row r="62" spans="2:7" ht="12.75">
      <c r="B62" s="141"/>
      <c r="C62" s="141"/>
      <c r="G62" s="141"/>
    </row>
    <row r="63" spans="2:7" ht="12.75">
      <c r="B63" s="141"/>
      <c r="C63" s="141"/>
      <c r="G63" s="141"/>
    </row>
    <row r="64" spans="2:7" ht="12.75">
      <c r="B64" s="141"/>
      <c r="C64" s="141"/>
      <c r="G64" s="141"/>
    </row>
    <row r="65" spans="2:7" ht="12.75">
      <c r="B65" s="141"/>
      <c r="C65" s="141"/>
      <c r="G65" s="141"/>
    </row>
    <row r="66" ht="12.75">
      <c r="G66" s="141"/>
    </row>
    <row r="67" ht="12.75">
      <c r="G67" s="141"/>
    </row>
  </sheetData>
  <mergeCells count="4">
    <mergeCell ref="B1:G1"/>
    <mergeCell ref="B2:G2"/>
    <mergeCell ref="B3:G3"/>
    <mergeCell ref="B5: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1"/>
  <sheetViews>
    <sheetView workbookViewId="0" topLeftCell="A1">
      <selection activeCell="E9" sqref="E9"/>
    </sheetView>
  </sheetViews>
  <sheetFormatPr defaultColWidth="9.140625" defaultRowHeight="12.75"/>
  <cols>
    <col min="1" max="1" width="14.28125" style="376" customWidth="1"/>
    <col min="2" max="2" width="14.8515625" style="6" customWidth="1"/>
    <col min="3" max="3" width="15.140625" style="6" customWidth="1"/>
    <col min="4" max="4" width="12.8515625" style="6" customWidth="1"/>
    <col min="5" max="5" width="16.28125" style="6" customWidth="1"/>
    <col min="6" max="6" width="17.140625" style="6" customWidth="1"/>
    <col min="7" max="7" width="16.7109375" style="6" customWidth="1"/>
    <col min="8" max="8" width="16.140625" style="6" customWidth="1"/>
    <col min="9" max="9" width="12.57421875" style="6" customWidth="1"/>
    <col min="10" max="10" width="12.8515625" style="6" customWidth="1"/>
    <col min="11" max="11" width="14.421875" style="6" customWidth="1"/>
    <col min="12" max="12" width="16.140625" style="376" customWidth="1"/>
  </cols>
  <sheetData>
    <row r="1" spans="4:9" ht="18" customHeight="1">
      <c r="D1" s="5" t="s">
        <v>226</v>
      </c>
      <c r="E1" s="603" t="s">
        <v>227</v>
      </c>
      <c r="F1" s="603"/>
      <c r="G1" s="603"/>
      <c r="H1" s="603"/>
      <c r="I1" s="5"/>
    </row>
    <row r="2" spans="4:9" ht="18" customHeight="1">
      <c r="D2" s="5"/>
      <c r="E2" s="604" t="s">
        <v>228</v>
      </c>
      <c r="F2" s="604"/>
      <c r="G2" s="604"/>
      <c r="H2" s="604"/>
      <c r="I2" s="5"/>
    </row>
    <row r="3" spans="4:9" ht="18" customHeight="1">
      <c r="D3" s="5"/>
      <c r="E3" s="605" t="s">
        <v>229</v>
      </c>
      <c r="F3" s="605"/>
      <c r="G3" s="605"/>
      <c r="H3" s="605"/>
      <c r="I3" s="5"/>
    </row>
    <row r="4" spans="2:4" ht="15">
      <c r="B4" s="6" t="s">
        <v>230</v>
      </c>
      <c r="C4" s="405"/>
      <c r="D4" s="5"/>
    </row>
    <row r="5" spans="2:11" ht="12.75" customHeight="1">
      <c r="B5" s="130"/>
      <c r="C5" s="545" t="s">
        <v>231</v>
      </c>
      <c r="D5" s="545"/>
      <c r="E5" s="545"/>
      <c r="F5" s="545"/>
      <c r="G5" s="545"/>
      <c r="H5" s="545"/>
      <c r="I5" s="545"/>
      <c r="J5" s="545"/>
      <c r="K5" s="545"/>
    </row>
    <row r="6" spans="2:11" ht="12.75" customHeight="1">
      <c r="B6" s="130"/>
      <c r="C6" s="545"/>
      <c r="D6" s="545"/>
      <c r="E6" s="545"/>
      <c r="F6" s="545"/>
      <c r="G6" s="545"/>
      <c r="H6" s="545"/>
      <c r="I6" s="545"/>
      <c r="J6" s="545"/>
      <c r="K6" s="545"/>
    </row>
    <row r="7" spans="2:11" ht="12.75" customHeight="1">
      <c r="B7" s="130"/>
      <c r="C7" s="545"/>
      <c r="D7" s="545"/>
      <c r="E7" s="545"/>
      <c r="F7" s="545"/>
      <c r="G7" s="545"/>
      <c r="H7" s="545"/>
      <c r="I7" s="545"/>
      <c r="J7" s="545"/>
      <c r="K7" s="545"/>
    </row>
    <row r="8" spans="2:11" ht="12.75" customHeight="1">
      <c r="B8" s="130"/>
      <c r="C8" s="545"/>
      <c r="D8" s="545"/>
      <c r="E8" s="545"/>
      <c r="F8" s="545"/>
      <c r="G8" s="545"/>
      <c r="H8" s="545"/>
      <c r="I8" s="545"/>
      <c r="J8" s="545"/>
      <c r="K8" s="545"/>
    </row>
    <row r="9" spans="1:11" ht="12.75" customHeight="1">
      <c r="A9" s="555" t="s">
        <v>232</v>
      </c>
      <c r="B9" s="555"/>
      <c r="C9" s="555"/>
      <c r="D9" s="555"/>
      <c r="E9" s="403"/>
      <c r="F9" s="403"/>
      <c r="G9" s="403"/>
      <c r="H9" s="403"/>
      <c r="I9" s="403"/>
      <c r="J9" s="403"/>
      <c r="K9" s="403"/>
    </row>
    <row r="10" spans="2:11" ht="12.75" customHeight="1">
      <c r="B10" s="130"/>
      <c r="C10" s="545" t="s">
        <v>233</v>
      </c>
      <c r="D10" s="545"/>
      <c r="E10" s="545"/>
      <c r="F10" s="545"/>
      <c r="G10" s="545"/>
      <c r="H10" s="545"/>
      <c r="I10" s="545"/>
      <c r="J10" s="545"/>
      <c r="K10" s="545"/>
    </row>
    <row r="11" spans="2:11" ht="12.75" customHeight="1">
      <c r="B11" s="130"/>
      <c r="C11" s="545"/>
      <c r="D11" s="545"/>
      <c r="E11" s="545"/>
      <c r="F11" s="545"/>
      <c r="G11" s="545"/>
      <c r="H11" s="545"/>
      <c r="I11" s="545"/>
      <c r="J11" s="545"/>
      <c r="K11" s="545"/>
    </row>
    <row r="12" spans="2:11" ht="12.75" customHeight="1">
      <c r="B12" s="130"/>
      <c r="C12" s="545"/>
      <c r="D12" s="545"/>
      <c r="E12" s="545"/>
      <c r="F12" s="545"/>
      <c r="G12" s="545"/>
      <c r="H12" s="545"/>
      <c r="I12" s="545"/>
      <c r="J12" s="545"/>
      <c r="K12" s="545"/>
    </row>
    <row r="13" spans="2:11" ht="12.75" customHeight="1" thickBot="1">
      <c r="B13" s="130"/>
      <c r="C13" s="545"/>
      <c r="D13" s="545"/>
      <c r="E13" s="545"/>
      <c r="F13" s="545"/>
      <c r="G13" s="545"/>
      <c r="H13" s="545"/>
      <c r="I13" s="545"/>
      <c r="J13" s="545"/>
      <c r="K13" s="545"/>
    </row>
    <row r="14" spans="1:12" ht="12.75" customHeight="1">
      <c r="A14" s="546" t="s">
        <v>234</v>
      </c>
      <c r="B14" s="558" t="s">
        <v>235</v>
      </c>
      <c r="C14" s="558" t="s">
        <v>123</v>
      </c>
      <c r="D14" s="558" t="s">
        <v>24</v>
      </c>
      <c r="E14" s="558" t="s">
        <v>236</v>
      </c>
      <c r="F14" s="558" t="s">
        <v>237</v>
      </c>
      <c r="G14" s="549" t="s">
        <v>238</v>
      </c>
      <c r="H14" s="549" t="s">
        <v>239</v>
      </c>
      <c r="I14" s="558" t="s">
        <v>189</v>
      </c>
      <c r="J14" s="558" t="s">
        <v>55</v>
      </c>
      <c r="K14" s="558" t="s">
        <v>240</v>
      </c>
      <c r="L14" s="552" t="s">
        <v>241</v>
      </c>
    </row>
    <row r="15" spans="1:12" ht="29.25" customHeight="1">
      <c r="A15" s="547"/>
      <c r="B15" s="559"/>
      <c r="C15" s="559"/>
      <c r="D15" s="559"/>
      <c r="E15" s="559"/>
      <c r="F15" s="559"/>
      <c r="G15" s="550"/>
      <c r="H15" s="550"/>
      <c r="I15" s="559"/>
      <c r="J15" s="559"/>
      <c r="K15" s="559"/>
      <c r="L15" s="553"/>
    </row>
    <row r="16" spans="1:12" ht="43.5" customHeight="1" thickBot="1">
      <c r="A16" s="548"/>
      <c r="B16" s="560"/>
      <c r="C16" s="560"/>
      <c r="D16" s="560"/>
      <c r="E16" s="560"/>
      <c r="F16" s="560"/>
      <c r="G16" s="551"/>
      <c r="H16" s="551"/>
      <c r="I16" s="560"/>
      <c r="J16" s="560"/>
      <c r="K16" s="560"/>
      <c r="L16" s="554"/>
    </row>
    <row r="17" spans="1:13" ht="15">
      <c r="A17" s="406"/>
      <c r="B17" s="407"/>
      <c r="C17" s="407"/>
      <c r="D17" s="407"/>
      <c r="E17" s="407"/>
      <c r="F17" s="408"/>
      <c r="G17" s="407"/>
      <c r="H17" s="409">
        <v>0.23611111111111113</v>
      </c>
      <c r="I17" s="410">
        <f>H17+TIME(0,5,0)</f>
        <v>0.23958333333333334</v>
      </c>
      <c r="J17" s="409">
        <v>0.2451388888888889</v>
      </c>
      <c r="K17" s="409">
        <v>0.2569444444444444</v>
      </c>
      <c r="L17" s="411"/>
      <c r="M17" s="141"/>
    </row>
    <row r="18" spans="1:13" ht="15">
      <c r="A18" s="412"/>
      <c r="B18" s="413">
        <v>0.22291666666666665</v>
      </c>
      <c r="C18" s="413">
        <v>0.22569444444444442</v>
      </c>
      <c r="D18" s="413">
        <v>0.2333333333333333</v>
      </c>
      <c r="E18" s="413">
        <v>0.2375</v>
      </c>
      <c r="F18" s="112">
        <f>E18+TIME(0,6,0)</f>
        <v>0.24166666666666667</v>
      </c>
      <c r="G18" s="413">
        <v>0.24305555555555555</v>
      </c>
      <c r="H18" s="413">
        <v>0.24375</v>
      </c>
      <c r="I18" s="414">
        <f aca="true" t="shared" si="0" ref="I18:I81">H18+TIME(0,5,0)</f>
        <v>0.2472222222222222</v>
      </c>
      <c r="J18" s="413">
        <v>0.25416666666666665</v>
      </c>
      <c r="K18" s="413">
        <v>0.26597222222222217</v>
      </c>
      <c r="L18" s="415"/>
      <c r="M18" s="141"/>
    </row>
    <row r="19" spans="1:13" ht="15">
      <c r="A19" s="412"/>
      <c r="B19" s="413">
        <v>0.23055555555555554</v>
      </c>
      <c r="C19" s="413">
        <v>0.2333333333333333</v>
      </c>
      <c r="D19" s="413">
        <v>0.2409722222222222</v>
      </c>
      <c r="E19" s="413">
        <v>0.24513888888888888</v>
      </c>
      <c r="F19" s="112">
        <f aca="true" t="shared" si="1" ref="F19:F82">E19+TIME(0,6,0)</f>
        <v>0.24930555555555556</v>
      </c>
      <c r="G19" s="413">
        <v>0.25069444444444444</v>
      </c>
      <c r="H19" s="413">
        <v>0.2513888888888889</v>
      </c>
      <c r="I19" s="414">
        <f t="shared" si="0"/>
        <v>0.2548611111111111</v>
      </c>
      <c r="J19" s="413">
        <v>0.2631944444444444</v>
      </c>
      <c r="K19" s="413">
        <v>0.2770833333333333</v>
      </c>
      <c r="L19" s="415"/>
      <c r="M19" s="141"/>
    </row>
    <row r="20" spans="1:13" ht="15">
      <c r="A20" s="412"/>
      <c r="B20" s="413">
        <v>0.23819444444444446</v>
      </c>
      <c r="C20" s="413">
        <v>0.24097222222222223</v>
      </c>
      <c r="D20" s="413">
        <v>0.24861111111111112</v>
      </c>
      <c r="E20" s="413">
        <v>0.2534722222222222</v>
      </c>
      <c r="F20" s="112">
        <f t="shared" si="1"/>
        <v>0.25763888888888886</v>
      </c>
      <c r="G20" s="413">
        <v>0.26041666666666663</v>
      </c>
      <c r="H20" s="413">
        <v>0.26111111111111107</v>
      </c>
      <c r="I20" s="414">
        <f t="shared" si="0"/>
        <v>0.2645833333333333</v>
      </c>
      <c r="J20" s="413">
        <v>0.2729166666666666</v>
      </c>
      <c r="K20" s="413">
        <v>0.2868055555555555</v>
      </c>
      <c r="L20" s="415"/>
      <c r="M20" s="141"/>
    </row>
    <row r="21" spans="1:13" ht="15">
      <c r="A21" s="412"/>
      <c r="B21" s="413">
        <v>0.24791666666666665</v>
      </c>
      <c r="C21" s="413">
        <v>0.25069444444444444</v>
      </c>
      <c r="D21" s="413">
        <v>0.2583333333333333</v>
      </c>
      <c r="E21" s="413">
        <v>0.2631944444444444</v>
      </c>
      <c r="F21" s="112">
        <f t="shared" si="1"/>
        <v>0.26736111111111105</v>
      </c>
      <c r="G21" s="413">
        <v>0.2694444444444444</v>
      </c>
      <c r="H21" s="413">
        <v>0.2708333333333333</v>
      </c>
      <c r="I21" s="414">
        <f t="shared" si="0"/>
        <v>0.2743055555555555</v>
      </c>
      <c r="J21" s="413">
        <v>0.2833333333333333</v>
      </c>
      <c r="K21" s="413">
        <v>0.2972222222222222</v>
      </c>
      <c r="L21" s="415"/>
      <c r="M21" s="141"/>
    </row>
    <row r="22" spans="1:13" ht="15">
      <c r="A22" s="412"/>
      <c r="B22" s="413">
        <v>0.25902777777777775</v>
      </c>
      <c r="C22" s="413">
        <v>0.2618055555555555</v>
      </c>
      <c r="D22" s="413">
        <v>0.2694444444444444</v>
      </c>
      <c r="E22" s="413">
        <v>0.273611111111111</v>
      </c>
      <c r="F22" s="112">
        <f t="shared" si="1"/>
        <v>0.2777777777777777</v>
      </c>
      <c r="G22" s="413">
        <v>0.28055555555555545</v>
      </c>
      <c r="H22" s="413">
        <v>0.28125</v>
      </c>
      <c r="I22" s="414">
        <f t="shared" si="0"/>
        <v>0.2847222222222222</v>
      </c>
      <c r="J22" s="413">
        <v>0.29375</v>
      </c>
      <c r="K22" s="413">
        <v>0.30833333333333324</v>
      </c>
      <c r="L22" s="416"/>
      <c r="M22" s="141"/>
    </row>
    <row r="23" spans="1:13" ht="15">
      <c r="A23" s="412"/>
      <c r="B23" s="413">
        <v>0.26944444444444443</v>
      </c>
      <c r="C23" s="413">
        <v>0.2722222222222222</v>
      </c>
      <c r="D23" s="413">
        <v>0.27986111111111106</v>
      </c>
      <c r="E23" s="413">
        <v>0.2840277777777777</v>
      </c>
      <c r="F23" s="112">
        <f t="shared" si="1"/>
        <v>0.28819444444444436</v>
      </c>
      <c r="G23" s="413">
        <v>0.29097222222222213</v>
      </c>
      <c r="H23" s="413">
        <v>0.292361111111111</v>
      </c>
      <c r="I23" s="414">
        <f t="shared" si="0"/>
        <v>0.2958333333333332</v>
      </c>
      <c r="J23" s="413">
        <v>0.30416666666666653</v>
      </c>
      <c r="K23" s="413">
        <v>0.3180555555555554</v>
      </c>
      <c r="L23" s="416"/>
      <c r="M23" s="141"/>
    </row>
    <row r="24" spans="1:13" ht="15">
      <c r="A24" s="412"/>
      <c r="B24" s="413">
        <v>0.2798611111111111</v>
      </c>
      <c r="C24" s="413">
        <v>0.2826388888888889</v>
      </c>
      <c r="D24" s="413">
        <v>0.29027777777777775</v>
      </c>
      <c r="E24" s="413">
        <v>0.2944444444444444</v>
      </c>
      <c r="F24" s="112">
        <f t="shared" si="1"/>
        <v>0.29861111111111105</v>
      </c>
      <c r="G24" s="413">
        <v>0.3013888888888888</v>
      </c>
      <c r="H24" s="413">
        <v>0.30208333333333326</v>
      </c>
      <c r="I24" s="414">
        <f t="shared" si="0"/>
        <v>0.30555555555555547</v>
      </c>
      <c r="J24" s="413">
        <v>0.31458333333333327</v>
      </c>
      <c r="K24" s="413">
        <v>0.3270833333333333</v>
      </c>
      <c r="L24" s="416"/>
      <c r="M24" s="141"/>
    </row>
    <row r="25" spans="1:13" ht="15">
      <c r="A25" s="417"/>
      <c r="B25" s="413">
        <v>0.28680555555555554</v>
      </c>
      <c r="C25" s="413">
        <v>0.29027777777777775</v>
      </c>
      <c r="D25" s="413">
        <v>0.2979166666666666</v>
      </c>
      <c r="E25" s="413">
        <v>0.3027777777777777</v>
      </c>
      <c r="F25" s="112">
        <f t="shared" si="1"/>
        <v>0.30694444444444435</v>
      </c>
      <c r="G25" s="413">
        <v>0.31041666666666656</v>
      </c>
      <c r="H25" s="413">
        <v>0.311111111111111</v>
      </c>
      <c r="I25" s="414">
        <f t="shared" si="0"/>
        <v>0.3145833333333332</v>
      </c>
      <c r="J25" s="413">
        <v>0.3229166666666666</v>
      </c>
      <c r="K25" s="413">
        <v>0.3354166666666666</v>
      </c>
      <c r="L25" s="418"/>
      <c r="M25" s="141"/>
    </row>
    <row r="26" spans="1:13" ht="15">
      <c r="A26" s="417"/>
      <c r="B26" s="413">
        <v>0.29444444444444445</v>
      </c>
      <c r="C26" s="413">
        <v>0.29791666666666666</v>
      </c>
      <c r="D26" s="413">
        <v>0.3055555555555555</v>
      </c>
      <c r="E26" s="413">
        <v>0.3104166666666666</v>
      </c>
      <c r="F26" s="112">
        <f t="shared" si="1"/>
        <v>0.31458333333333327</v>
      </c>
      <c r="G26" s="413">
        <v>0.31875</v>
      </c>
      <c r="H26" s="413">
        <v>0.3194444444444444</v>
      </c>
      <c r="I26" s="414">
        <f t="shared" si="0"/>
        <v>0.32291666666666663</v>
      </c>
      <c r="J26" s="413">
        <v>0.33194444444444443</v>
      </c>
      <c r="K26" s="413">
        <v>0.3458333333333333</v>
      </c>
      <c r="L26" s="418"/>
      <c r="M26" s="141"/>
    </row>
    <row r="27" spans="1:13" ht="15">
      <c r="A27" s="417"/>
      <c r="B27" s="413">
        <v>0.30277777777777776</v>
      </c>
      <c r="C27" s="413">
        <v>0.30625</v>
      </c>
      <c r="D27" s="413">
        <v>0.31388888888888883</v>
      </c>
      <c r="E27" s="413">
        <v>0.31875</v>
      </c>
      <c r="F27" s="112">
        <f t="shared" si="1"/>
        <v>0.32291666666666663</v>
      </c>
      <c r="G27" s="413">
        <v>0.3277777777777777</v>
      </c>
      <c r="H27" s="413">
        <v>0.3291666666666666</v>
      </c>
      <c r="I27" s="414">
        <f t="shared" si="0"/>
        <v>0.3326388888888888</v>
      </c>
      <c r="J27" s="413">
        <v>0.3402777777777777</v>
      </c>
      <c r="K27" s="413">
        <v>0.35555555555555546</v>
      </c>
      <c r="L27" s="418"/>
      <c r="M27" s="141"/>
    </row>
    <row r="28" spans="1:13" ht="15">
      <c r="A28" s="417"/>
      <c r="B28" s="413">
        <v>0.3104166666666667</v>
      </c>
      <c r="C28" s="413">
        <v>0.3138888888888889</v>
      </c>
      <c r="D28" s="413">
        <v>0.32152777777777775</v>
      </c>
      <c r="E28" s="413">
        <v>0.32638888888888884</v>
      </c>
      <c r="F28" s="112">
        <f t="shared" si="1"/>
        <v>0.3305555555555555</v>
      </c>
      <c r="G28" s="413">
        <v>0.3347222222222222</v>
      </c>
      <c r="H28" s="413">
        <v>0.33541666666666664</v>
      </c>
      <c r="I28" s="414">
        <f t="shared" si="0"/>
        <v>0.33888888888888885</v>
      </c>
      <c r="J28" s="413">
        <v>0.34791666666666665</v>
      </c>
      <c r="K28" s="413">
        <v>0.3638888888888889</v>
      </c>
      <c r="L28" s="418"/>
      <c r="M28" s="141"/>
    </row>
    <row r="29" spans="1:13" ht="15">
      <c r="A29" s="417"/>
      <c r="B29" s="413">
        <v>0.31805555555555554</v>
      </c>
      <c r="C29" s="413">
        <v>0.32152777777777775</v>
      </c>
      <c r="D29" s="413">
        <v>0.3291666666666666</v>
      </c>
      <c r="E29" s="413">
        <v>0.3340277777777777</v>
      </c>
      <c r="F29" s="112">
        <f t="shared" si="1"/>
        <v>0.33819444444444435</v>
      </c>
      <c r="G29" s="413">
        <v>0.34236111111111106</v>
      </c>
      <c r="H29" s="413">
        <v>0.3430555555555555</v>
      </c>
      <c r="I29" s="414">
        <f t="shared" si="0"/>
        <v>0.3465277777777777</v>
      </c>
      <c r="J29" s="413">
        <v>0.3555555555555555</v>
      </c>
      <c r="K29" s="414">
        <f>L29-TIME(0,3,0)</f>
        <v>0.37013888888888885</v>
      </c>
      <c r="L29" s="418">
        <v>0.3722222222222222</v>
      </c>
      <c r="M29" s="141"/>
    </row>
    <row r="30" spans="1:13" ht="15">
      <c r="A30" s="417"/>
      <c r="B30" s="413">
        <v>0.325</v>
      </c>
      <c r="C30" s="413">
        <v>0.3284722222222222</v>
      </c>
      <c r="D30" s="413">
        <v>0.3361111111111111</v>
      </c>
      <c r="E30" s="413">
        <v>0.3409722222222222</v>
      </c>
      <c r="F30" s="112">
        <f t="shared" si="1"/>
        <v>0.34513888888888883</v>
      </c>
      <c r="G30" s="413">
        <v>0.34930555555555554</v>
      </c>
      <c r="H30" s="413">
        <v>0.3506944444444444</v>
      </c>
      <c r="I30" s="414">
        <f t="shared" si="0"/>
        <v>0.35416666666666663</v>
      </c>
      <c r="J30" s="413">
        <v>0.36319444444444443</v>
      </c>
      <c r="K30" s="414">
        <f aca="true" t="shared" si="2" ref="K30:K88">L30-TIME(0,3,0)</f>
        <v>0.3770833333333333</v>
      </c>
      <c r="L30" s="418">
        <v>0.37916666666666665</v>
      </c>
      <c r="M30" s="141"/>
    </row>
    <row r="31" spans="1:13" ht="15">
      <c r="A31" s="417"/>
      <c r="B31" s="413">
        <v>0.33194444444444443</v>
      </c>
      <c r="C31" s="413">
        <v>0.33541666666666664</v>
      </c>
      <c r="D31" s="413">
        <v>0.3430555555555555</v>
      </c>
      <c r="E31" s="413">
        <v>0.3479166666666666</v>
      </c>
      <c r="F31" s="112">
        <f t="shared" si="1"/>
        <v>0.35208333333333325</v>
      </c>
      <c r="G31" s="413">
        <v>0.35625</v>
      </c>
      <c r="H31" s="413">
        <v>0.3569444444444444</v>
      </c>
      <c r="I31" s="414">
        <f t="shared" si="0"/>
        <v>0.3604166666666666</v>
      </c>
      <c r="J31" s="413">
        <v>0.3694444444444444</v>
      </c>
      <c r="K31" s="414">
        <f t="shared" si="2"/>
        <v>0.3833333333333333</v>
      </c>
      <c r="L31" s="418">
        <v>0.38541666666666663</v>
      </c>
      <c r="M31" s="141"/>
    </row>
    <row r="32" spans="1:13" ht="15">
      <c r="A32" s="417"/>
      <c r="B32" s="413">
        <v>0.33958333333333335</v>
      </c>
      <c r="C32" s="413">
        <v>0.34305555555555556</v>
      </c>
      <c r="D32" s="413">
        <v>0.3506944444444444</v>
      </c>
      <c r="E32" s="413">
        <v>0.3555555555555555</v>
      </c>
      <c r="F32" s="112">
        <f t="shared" si="1"/>
        <v>0.35972222222222217</v>
      </c>
      <c r="G32" s="413">
        <v>0.3638888888888889</v>
      </c>
      <c r="H32" s="413">
        <v>0.3645833333333333</v>
      </c>
      <c r="I32" s="414">
        <f t="shared" si="0"/>
        <v>0.3680555555555555</v>
      </c>
      <c r="J32" s="413">
        <v>0.3763888888888889</v>
      </c>
      <c r="K32" s="414">
        <f t="shared" si="2"/>
        <v>0.3902777777777778</v>
      </c>
      <c r="L32" s="418">
        <v>0.3923611111111111</v>
      </c>
      <c r="M32" s="141"/>
    </row>
    <row r="33" spans="1:13" ht="15">
      <c r="A33" s="419"/>
      <c r="B33" s="413">
        <v>0.34722222222222227</v>
      </c>
      <c r="C33" s="413">
        <v>0.3506944444444445</v>
      </c>
      <c r="D33" s="413">
        <v>0.35833333333333334</v>
      </c>
      <c r="E33" s="413">
        <v>0.36319444444444443</v>
      </c>
      <c r="F33" s="112">
        <f t="shared" si="1"/>
        <v>0.3673611111111111</v>
      </c>
      <c r="G33" s="413">
        <v>0.37222222222222223</v>
      </c>
      <c r="H33" s="413">
        <v>0.3729166666666667</v>
      </c>
      <c r="I33" s="414">
        <f t="shared" si="0"/>
        <v>0.3763888888888889</v>
      </c>
      <c r="J33" s="413">
        <v>0.3833333333333333</v>
      </c>
      <c r="K33" s="414">
        <f t="shared" si="2"/>
        <v>0.3951388888888888</v>
      </c>
      <c r="L33" s="418">
        <v>0.39722222222222214</v>
      </c>
      <c r="M33" s="141"/>
    </row>
    <row r="34" spans="1:13" ht="15">
      <c r="A34" s="419"/>
      <c r="B34" s="413">
        <v>0.3548611111111111</v>
      </c>
      <c r="C34" s="413">
        <v>0.35833333333333334</v>
      </c>
      <c r="D34" s="413">
        <v>0.3680555555555556</v>
      </c>
      <c r="E34" s="413">
        <v>0.3729166666666667</v>
      </c>
      <c r="F34" s="112">
        <f t="shared" si="1"/>
        <v>0.3770833333333333</v>
      </c>
      <c r="G34" s="413">
        <v>0.3798611111111111</v>
      </c>
      <c r="H34" s="413">
        <v>0.38055555555555554</v>
      </c>
      <c r="I34" s="414">
        <f t="shared" si="0"/>
        <v>0.38402777777777775</v>
      </c>
      <c r="J34" s="413">
        <v>0.39097222222222217</v>
      </c>
      <c r="K34" s="414">
        <f t="shared" si="2"/>
        <v>0.40208333333333324</v>
      </c>
      <c r="L34" s="418">
        <v>0.40416666666666656</v>
      </c>
      <c r="M34" s="141"/>
    </row>
    <row r="35" spans="1:13" ht="15">
      <c r="A35" s="420"/>
      <c r="B35" s="413">
        <v>0.3597222222222222</v>
      </c>
      <c r="C35" s="413">
        <v>0.36319444444444443</v>
      </c>
      <c r="D35" s="413">
        <v>0.3715277777777778</v>
      </c>
      <c r="E35" s="413">
        <v>0.3763888888888889</v>
      </c>
      <c r="F35" s="112">
        <f t="shared" si="1"/>
        <v>0.38055555555555554</v>
      </c>
      <c r="G35" s="413">
        <v>0.38402777777777775</v>
      </c>
      <c r="H35" s="413">
        <v>0.38541666666666663</v>
      </c>
      <c r="I35" s="414">
        <f t="shared" si="0"/>
        <v>0.38888888888888884</v>
      </c>
      <c r="J35" s="413">
        <v>0.39583333333333326</v>
      </c>
      <c r="K35" s="414">
        <f t="shared" si="2"/>
        <v>0.40833333333333327</v>
      </c>
      <c r="L35" s="418">
        <v>0.4104166666666666</v>
      </c>
      <c r="M35" s="141"/>
    </row>
    <row r="36" spans="1:13" ht="15">
      <c r="A36" s="417"/>
      <c r="B36" s="413">
        <v>0.3673611111111111</v>
      </c>
      <c r="C36" s="413">
        <v>0.3708333333333333</v>
      </c>
      <c r="D36" s="413">
        <v>0.37916666666666665</v>
      </c>
      <c r="E36" s="413">
        <v>0.3833333333333333</v>
      </c>
      <c r="F36" s="112">
        <f t="shared" si="1"/>
        <v>0.38749999999999996</v>
      </c>
      <c r="G36" s="413">
        <v>0.39166666666666666</v>
      </c>
      <c r="H36" s="413">
        <v>0.3923611111111111</v>
      </c>
      <c r="I36" s="414">
        <f t="shared" si="0"/>
        <v>0.3958333333333333</v>
      </c>
      <c r="J36" s="413">
        <v>0.40277777777777773</v>
      </c>
      <c r="K36" s="414">
        <f t="shared" si="2"/>
        <v>0.4138888888888888</v>
      </c>
      <c r="L36" s="418">
        <v>0.41597222222222213</v>
      </c>
      <c r="M36" s="141"/>
    </row>
    <row r="37" spans="1:13" ht="15">
      <c r="A37" s="419"/>
      <c r="B37" s="413">
        <v>0.3763888888888889</v>
      </c>
      <c r="C37" s="413">
        <v>0.3798611111111111</v>
      </c>
      <c r="D37" s="413">
        <v>0.38819444444444445</v>
      </c>
      <c r="E37" s="413">
        <v>0.3923611111111111</v>
      </c>
      <c r="F37" s="414">
        <f t="shared" si="1"/>
        <v>0.39652777777777776</v>
      </c>
      <c r="G37" s="413">
        <v>0.40069444444444446</v>
      </c>
      <c r="H37" s="413">
        <v>0.4013888888888889</v>
      </c>
      <c r="I37" s="414">
        <f t="shared" si="0"/>
        <v>0.4048611111111111</v>
      </c>
      <c r="J37" s="413">
        <v>0.41180555555555554</v>
      </c>
      <c r="K37" s="414">
        <f t="shared" si="2"/>
        <v>0.42361111111111105</v>
      </c>
      <c r="L37" s="418">
        <v>0.4256944444444444</v>
      </c>
      <c r="M37" s="141"/>
    </row>
    <row r="38" spans="1:13" ht="15">
      <c r="A38" s="419">
        <v>0.3840277777777778</v>
      </c>
      <c r="B38" s="413">
        <v>0.3861111111111111</v>
      </c>
      <c r="C38" s="413">
        <v>0.38958333333333334</v>
      </c>
      <c r="D38" s="413">
        <v>0.3979166666666667</v>
      </c>
      <c r="E38" s="413">
        <v>0.40208333333333335</v>
      </c>
      <c r="F38" s="414">
        <f t="shared" si="1"/>
        <v>0.40625</v>
      </c>
      <c r="G38" s="413">
        <v>0.4097222222222222</v>
      </c>
      <c r="H38" s="413">
        <v>0.41041666666666665</v>
      </c>
      <c r="I38" s="414">
        <f t="shared" si="0"/>
        <v>0.41388888888888886</v>
      </c>
      <c r="J38" s="413">
        <v>0.4215277777777777</v>
      </c>
      <c r="K38" s="414">
        <f t="shared" si="2"/>
        <v>0.4354166666666667</v>
      </c>
      <c r="L38" s="418">
        <v>0.4375</v>
      </c>
      <c r="M38" s="141"/>
    </row>
    <row r="39" spans="1:13" ht="15">
      <c r="A39" s="419">
        <v>0.39375</v>
      </c>
      <c r="B39" s="413">
        <v>0.3958333333333333</v>
      </c>
      <c r="C39" s="413">
        <v>0.3993055555555555</v>
      </c>
      <c r="D39" s="413">
        <v>0.4069444444444444</v>
      </c>
      <c r="E39" s="413">
        <v>0.41111111111111104</v>
      </c>
      <c r="F39" s="414">
        <f t="shared" si="1"/>
        <v>0.4152777777777777</v>
      </c>
      <c r="G39" s="413">
        <v>0.417361111111111</v>
      </c>
      <c r="H39" s="413">
        <v>0.41805555555555546</v>
      </c>
      <c r="I39" s="414">
        <f t="shared" si="0"/>
        <v>0.42152777777777767</v>
      </c>
      <c r="J39" s="413">
        <v>0.43055555555555547</v>
      </c>
      <c r="K39" s="414">
        <f t="shared" si="2"/>
        <v>0.44444444444444436</v>
      </c>
      <c r="L39" s="418">
        <v>0.4465277777777777</v>
      </c>
      <c r="M39" s="141"/>
    </row>
    <row r="40" spans="1:13" ht="15">
      <c r="A40" s="419">
        <v>0.40347222222222223</v>
      </c>
      <c r="B40" s="413">
        <v>0.40555555555555556</v>
      </c>
      <c r="C40" s="413">
        <v>0.40902777777777777</v>
      </c>
      <c r="D40" s="413">
        <v>0.41666666666666663</v>
      </c>
      <c r="E40" s="413">
        <v>0.4208333333333333</v>
      </c>
      <c r="F40" s="414">
        <f t="shared" si="1"/>
        <v>0.42499999999999993</v>
      </c>
      <c r="G40" s="413">
        <v>0.42847222222222214</v>
      </c>
      <c r="H40" s="413">
        <v>0.4291666666666666</v>
      </c>
      <c r="I40" s="414">
        <f t="shared" si="0"/>
        <v>0.4326388888888888</v>
      </c>
      <c r="J40" s="413">
        <v>0.44027777777777766</v>
      </c>
      <c r="K40" s="414">
        <f t="shared" si="2"/>
        <v>0.45416666666666666</v>
      </c>
      <c r="L40" s="418">
        <v>0.45625</v>
      </c>
      <c r="M40" s="141"/>
    </row>
    <row r="41" spans="1:13" ht="15">
      <c r="A41" s="419">
        <v>0.4131944444444444</v>
      </c>
      <c r="B41" s="413">
        <v>0.41527777777777775</v>
      </c>
      <c r="C41" s="413">
        <v>0.41875</v>
      </c>
      <c r="D41" s="413">
        <v>0.4263888888888888</v>
      </c>
      <c r="E41" s="413">
        <v>0.43055555555555547</v>
      </c>
      <c r="F41" s="414">
        <f t="shared" si="1"/>
        <v>0.4347222222222221</v>
      </c>
      <c r="G41" s="413">
        <v>0.43819444444444433</v>
      </c>
      <c r="H41" s="413">
        <v>0.4388888888888888</v>
      </c>
      <c r="I41" s="414">
        <f t="shared" si="0"/>
        <v>0.442361111111111</v>
      </c>
      <c r="J41" s="413">
        <v>0.45</v>
      </c>
      <c r="K41" s="414">
        <f t="shared" si="2"/>
        <v>0.46249999999999986</v>
      </c>
      <c r="L41" s="418">
        <v>0.4645833333333332</v>
      </c>
      <c r="M41" s="141"/>
    </row>
    <row r="42" spans="1:13" ht="15">
      <c r="A42" s="421">
        <v>0.42291666666666666</v>
      </c>
      <c r="B42" s="422">
        <v>0.425</v>
      </c>
      <c r="C42" s="413">
        <v>0.4284722222222222</v>
      </c>
      <c r="D42" s="413">
        <v>0.4354166666666666</v>
      </c>
      <c r="E42" s="413">
        <v>0.43958333333333327</v>
      </c>
      <c r="F42" s="414">
        <f t="shared" si="1"/>
        <v>0.4437499999999999</v>
      </c>
      <c r="G42" s="413">
        <v>0.44722222222222213</v>
      </c>
      <c r="H42" s="413">
        <v>0.4479166666666666</v>
      </c>
      <c r="I42" s="414">
        <f t="shared" si="0"/>
        <v>0.4513888888888888</v>
      </c>
      <c r="J42" s="413">
        <v>0.45902777777777765</v>
      </c>
      <c r="K42" s="414">
        <f t="shared" si="2"/>
        <v>0.4701388888888887</v>
      </c>
      <c r="L42" s="423">
        <v>0.47222222222222204</v>
      </c>
      <c r="M42" s="141"/>
    </row>
    <row r="43" spans="1:13" ht="15">
      <c r="A43" s="419">
        <v>0.43263888888888885</v>
      </c>
      <c r="B43" s="413">
        <v>0.4347222222222222</v>
      </c>
      <c r="C43" s="413">
        <v>0.4381944444444444</v>
      </c>
      <c r="D43" s="413">
        <v>0.44583333333333325</v>
      </c>
      <c r="E43" s="413">
        <v>0.45</v>
      </c>
      <c r="F43" s="414">
        <f t="shared" si="1"/>
        <v>0.45416666666666666</v>
      </c>
      <c r="G43" s="413">
        <v>0.4569444444444443</v>
      </c>
      <c r="H43" s="413">
        <v>0.4583333333333332</v>
      </c>
      <c r="I43" s="414">
        <f t="shared" si="0"/>
        <v>0.4618055555555554</v>
      </c>
      <c r="J43" s="413">
        <v>0.4694444444444443</v>
      </c>
      <c r="K43" s="414">
        <f t="shared" si="2"/>
        <v>0.4798611111111109</v>
      </c>
      <c r="L43" s="418">
        <v>0.48194444444444423</v>
      </c>
      <c r="M43" s="141"/>
    </row>
    <row r="44" spans="1:13" ht="15">
      <c r="A44" s="419">
        <v>0.44236111111111115</v>
      </c>
      <c r="B44" s="413">
        <v>0.44375</v>
      </c>
      <c r="C44" s="413">
        <v>0.44722222222222224</v>
      </c>
      <c r="D44" s="413">
        <v>0.4555555555555556</v>
      </c>
      <c r="E44" s="413">
        <v>0.45972222222222225</v>
      </c>
      <c r="F44" s="414">
        <f t="shared" si="1"/>
        <v>0.4638888888888889</v>
      </c>
      <c r="G44" s="413">
        <v>0.4666666666666667</v>
      </c>
      <c r="H44" s="413">
        <v>0.4673611111111111</v>
      </c>
      <c r="I44" s="414">
        <f t="shared" si="0"/>
        <v>0.4708333333333333</v>
      </c>
      <c r="J44" s="413">
        <v>0.4791666666666667</v>
      </c>
      <c r="K44" s="414">
        <f t="shared" si="2"/>
        <v>0.4916666666666667</v>
      </c>
      <c r="L44" s="418">
        <v>0.49375</v>
      </c>
      <c r="M44" s="141"/>
    </row>
    <row r="45" spans="1:13" ht="15">
      <c r="A45" s="419">
        <v>0.4513888888888889</v>
      </c>
      <c r="B45" s="413">
        <v>0.4527777777777778</v>
      </c>
      <c r="C45" s="413">
        <v>0.45625</v>
      </c>
      <c r="D45" s="413">
        <v>0.46458333333333335</v>
      </c>
      <c r="E45" s="413">
        <v>0.46875</v>
      </c>
      <c r="F45" s="414">
        <f t="shared" si="1"/>
        <v>0.47291666666666665</v>
      </c>
      <c r="G45" s="413">
        <v>0.47638888888888886</v>
      </c>
      <c r="H45" s="413">
        <v>0.4756944444444444</v>
      </c>
      <c r="I45" s="414">
        <f t="shared" si="0"/>
        <v>0.47916666666666663</v>
      </c>
      <c r="J45" s="413">
        <v>0.4875</v>
      </c>
      <c r="K45" s="414">
        <f t="shared" si="2"/>
        <v>0.5006944444444444</v>
      </c>
      <c r="L45" s="418">
        <v>0.5027777777777778</v>
      </c>
      <c r="M45" s="141"/>
    </row>
    <row r="46" spans="1:13" ht="15">
      <c r="A46" s="419">
        <v>0.4618055555555556</v>
      </c>
      <c r="B46" s="413">
        <v>0.46319444444444446</v>
      </c>
      <c r="C46" s="413">
        <v>0.4666666666666667</v>
      </c>
      <c r="D46" s="413">
        <v>0.47430555555555554</v>
      </c>
      <c r="E46" s="413">
        <v>0.4784722222222222</v>
      </c>
      <c r="F46" s="414">
        <f t="shared" si="1"/>
        <v>0.48263888888888884</v>
      </c>
      <c r="G46" s="413">
        <v>0.48611111111111105</v>
      </c>
      <c r="H46" s="413">
        <v>0.4868055555555555</v>
      </c>
      <c r="I46" s="414">
        <f t="shared" si="0"/>
        <v>0.4902777777777777</v>
      </c>
      <c r="J46" s="413">
        <v>0.498611111111111</v>
      </c>
      <c r="K46" s="414">
        <f t="shared" si="2"/>
        <v>0.5118055555555554</v>
      </c>
      <c r="L46" s="418">
        <v>0.5138888888888887</v>
      </c>
      <c r="M46" s="141"/>
    </row>
    <row r="47" spans="1:13" ht="15">
      <c r="A47" s="419">
        <v>0.47361111111111115</v>
      </c>
      <c r="B47" s="413">
        <v>0.4756944444444445</v>
      </c>
      <c r="C47" s="413">
        <v>0.4791666666666667</v>
      </c>
      <c r="D47" s="413">
        <v>0.4861111111111111</v>
      </c>
      <c r="E47" s="413">
        <v>0.49027777777777776</v>
      </c>
      <c r="F47" s="414">
        <f t="shared" si="1"/>
        <v>0.4944444444444444</v>
      </c>
      <c r="G47" s="413">
        <v>0.4979166666666666</v>
      </c>
      <c r="H47" s="413">
        <v>0.49861111111111106</v>
      </c>
      <c r="I47" s="414">
        <f t="shared" si="0"/>
        <v>0.5020833333333333</v>
      </c>
      <c r="J47" s="413">
        <v>0.5111111111111111</v>
      </c>
      <c r="K47" s="414">
        <f t="shared" si="2"/>
        <v>0.5229166666666667</v>
      </c>
      <c r="L47" s="418">
        <v>0.525</v>
      </c>
      <c r="M47" s="141"/>
    </row>
    <row r="48" spans="1:13" ht="15">
      <c r="A48" s="419">
        <v>0.4840277777777778</v>
      </c>
      <c r="B48" s="413">
        <v>0.4861111111111111</v>
      </c>
      <c r="C48" s="413">
        <v>0.4895833333333333</v>
      </c>
      <c r="D48" s="413">
        <v>0.49652777777777773</v>
      </c>
      <c r="E48" s="413">
        <v>0.5006944444444444</v>
      </c>
      <c r="F48" s="414">
        <f t="shared" si="1"/>
        <v>0.5048611111111111</v>
      </c>
      <c r="G48" s="413">
        <v>0.5083333333333333</v>
      </c>
      <c r="H48" s="413">
        <v>0.5090277777777777</v>
      </c>
      <c r="I48" s="414">
        <f t="shared" si="0"/>
        <v>0.5125</v>
      </c>
      <c r="J48" s="413">
        <v>0.5208333333333333</v>
      </c>
      <c r="K48" s="414">
        <f t="shared" si="2"/>
        <v>0.5340277777777777</v>
      </c>
      <c r="L48" s="418">
        <v>0.536111111111111</v>
      </c>
      <c r="M48" s="141"/>
    </row>
    <row r="49" spans="1:13" ht="15">
      <c r="A49" s="419">
        <v>0.4923611111111111</v>
      </c>
      <c r="B49" s="413">
        <v>0.4944444444444444</v>
      </c>
      <c r="C49" s="413">
        <v>0.4979166666666666</v>
      </c>
      <c r="D49" s="413">
        <v>0.50625</v>
      </c>
      <c r="E49" s="413">
        <v>0.5104166666666666</v>
      </c>
      <c r="F49" s="414">
        <f t="shared" si="1"/>
        <v>0.5145833333333333</v>
      </c>
      <c r="G49" s="413">
        <v>0.5180555555555555</v>
      </c>
      <c r="H49" s="413">
        <v>0.5194444444444444</v>
      </c>
      <c r="I49" s="414">
        <f t="shared" si="0"/>
        <v>0.5229166666666666</v>
      </c>
      <c r="J49" s="413">
        <v>0.53125</v>
      </c>
      <c r="K49" s="414">
        <f t="shared" si="2"/>
        <v>0.542361111111111</v>
      </c>
      <c r="L49" s="424">
        <v>0.5444444444444443</v>
      </c>
      <c r="M49" s="141"/>
    </row>
    <row r="50" spans="1:13" ht="15">
      <c r="A50" s="419">
        <v>0.4993055555555555</v>
      </c>
      <c r="B50" s="413">
        <v>0.5013888888888889</v>
      </c>
      <c r="C50" s="413">
        <v>0.5048611111111111</v>
      </c>
      <c r="D50" s="413">
        <v>0.5131944444444444</v>
      </c>
      <c r="E50" s="413">
        <v>0.517361111111111</v>
      </c>
      <c r="F50" s="414">
        <f t="shared" si="1"/>
        <v>0.5215277777777777</v>
      </c>
      <c r="G50" s="413">
        <v>0.525</v>
      </c>
      <c r="H50" s="413">
        <v>0.5256944444444444</v>
      </c>
      <c r="I50" s="414">
        <f t="shared" si="0"/>
        <v>0.5291666666666666</v>
      </c>
      <c r="J50" s="413">
        <v>0.5381944444444443</v>
      </c>
      <c r="K50" s="414">
        <f t="shared" si="2"/>
        <v>0.5520833333333331</v>
      </c>
      <c r="L50" s="424">
        <v>0.5541666666666665</v>
      </c>
      <c r="M50" s="141"/>
    </row>
    <row r="51" spans="1:13" ht="15">
      <c r="A51" s="419">
        <v>0.50625</v>
      </c>
      <c r="B51" s="413">
        <v>0.5083333333333333</v>
      </c>
      <c r="C51" s="413">
        <v>0.5118055555555555</v>
      </c>
      <c r="D51" s="413">
        <v>0.5201388888888888</v>
      </c>
      <c r="E51" s="413">
        <v>0.5243055555555555</v>
      </c>
      <c r="F51" s="414">
        <f t="shared" si="1"/>
        <v>0.5284722222222221</v>
      </c>
      <c r="G51" s="413">
        <v>0.5319444444444443</v>
      </c>
      <c r="H51" s="413">
        <v>0.5333333333333332</v>
      </c>
      <c r="I51" s="414">
        <f t="shared" si="0"/>
        <v>0.5368055555555554</v>
      </c>
      <c r="J51" s="413">
        <v>0.5458333333333332</v>
      </c>
      <c r="K51" s="414">
        <f t="shared" si="2"/>
        <v>0.5569444444444442</v>
      </c>
      <c r="L51" s="418">
        <v>0.5590277777777776</v>
      </c>
      <c r="M51" s="141"/>
    </row>
    <row r="52" spans="1:13" ht="15">
      <c r="A52" s="419">
        <v>0.5131944444444444</v>
      </c>
      <c r="B52" s="413">
        <v>0.5152777777777777</v>
      </c>
      <c r="C52" s="413">
        <v>0.51875</v>
      </c>
      <c r="D52" s="413">
        <v>0.5270833333333332</v>
      </c>
      <c r="E52" s="413">
        <v>0.53125</v>
      </c>
      <c r="F52" s="414">
        <f t="shared" si="1"/>
        <v>0.5354166666666667</v>
      </c>
      <c r="G52" s="413">
        <v>0.5388888888888888</v>
      </c>
      <c r="H52" s="413">
        <v>0.5395833333333332</v>
      </c>
      <c r="I52" s="414">
        <f t="shared" si="0"/>
        <v>0.5430555555555554</v>
      </c>
      <c r="J52" s="413">
        <v>0.5520833333333331</v>
      </c>
      <c r="K52" s="414">
        <f t="shared" si="2"/>
        <v>0.5645833333333331</v>
      </c>
      <c r="L52" s="418">
        <v>0.5666666666666664</v>
      </c>
      <c r="M52" s="141"/>
    </row>
    <row r="53" spans="1:13" ht="15">
      <c r="A53" s="419">
        <v>0.5201388888888888</v>
      </c>
      <c r="B53" s="413">
        <v>0.5222222222222221</v>
      </c>
      <c r="C53" s="413">
        <v>0.5256944444444444</v>
      </c>
      <c r="D53" s="413">
        <v>0.5340277777777777</v>
      </c>
      <c r="E53" s="413">
        <v>0.5381944444444443</v>
      </c>
      <c r="F53" s="414">
        <f t="shared" si="1"/>
        <v>0.542361111111111</v>
      </c>
      <c r="G53" s="413">
        <v>0.5458333333333332</v>
      </c>
      <c r="H53" s="413">
        <v>0.5465277777777776</v>
      </c>
      <c r="I53" s="414">
        <f t="shared" si="0"/>
        <v>0.5499999999999998</v>
      </c>
      <c r="J53" s="413">
        <v>0.5590277777777776</v>
      </c>
      <c r="K53" s="414">
        <f t="shared" si="2"/>
        <v>0.5701388888888886</v>
      </c>
      <c r="L53" s="418">
        <v>0.572222222222222</v>
      </c>
      <c r="M53" s="141"/>
    </row>
    <row r="54" spans="1:13" ht="15">
      <c r="A54" s="419">
        <v>0.5270833333333333</v>
      </c>
      <c r="B54" s="413">
        <v>0.5291666666666667</v>
      </c>
      <c r="C54" s="413">
        <v>0.5326388888888889</v>
      </c>
      <c r="D54" s="413">
        <v>0.5409722222222222</v>
      </c>
      <c r="E54" s="413">
        <v>0.5451388888888888</v>
      </c>
      <c r="F54" s="414">
        <f t="shared" si="1"/>
        <v>0.5493055555555555</v>
      </c>
      <c r="G54" s="413">
        <v>0.5527777777777777</v>
      </c>
      <c r="H54" s="413">
        <v>0.5541666666666666</v>
      </c>
      <c r="I54" s="414">
        <f t="shared" si="0"/>
        <v>0.5576388888888888</v>
      </c>
      <c r="J54" s="413">
        <v>0.5666666666666665</v>
      </c>
      <c r="K54" s="414">
        <f t="shared" si="2"/>
        <v>0.5791666666666667</v>
      </c>
      <c r="L54" s="418">
        <v>0.58125</v>
      </c>
      <c r="M54" s="141"/>
    </row>
    <row r="55" spans="1:13" ht="15">
      <c r="A55" s="419">
        <v>0.5340277777777778</v>
      </c>
      <c r="B55" s="413">
        <v>0.5361111111111111</v>
      </c>
      <c r="C55" s="413">
        <v>0.5395833333333333</v>
      </c>
      <c r="D55" s="413">
        <v>0.5479166666666666</v>
      </c>
      <c r="E55" s="413">
        <v>0.5520833333333333</v>
      </c>
      <c r="F55" s="414">
        <f t="shared" si="1"/>
        <v>0.5562499999999999</v>
      </c>
      <c r="G55" s="413">
        <v>0.5597222222222221</v>
      </c>
      <c r="H55" s="413">
        <v>0.561111111111111</v>
      </c>
      <c r="I55" s="414">
        <f t="shared" si="0"/>
        <v>0.5645833333333332</v>
      </c>
      <c r="J55" s="413">
        <v>0.573611111111111</v>
      </c>
      <c r="K55" s="414">
        <f t="shared" si="2"/>
        <v>0.5861111111111109</v>
      </c>
      <c r="L55" s="418">
        <v>0.5881944444444442</v>
      </c>
      <c r="M55" s="141"/>
    </row>
    <row r="56" spans="1:13" ht="15">
      <c r="A56" s="419">
        <v>0.5409722222222222</v>
      </c>
      <c r="B56" s="413">
        <v>0.5430555555555555</v>
      </c>
      <c r="C56" s="413">
        <v>0.5465277777777777</v>
      </c>
      <c r="D56" s="413">
        <v>0.554861111111111</v>
      </c>
      <c r="E56" s="413">
        <v>0.5590277777777777</v>
      </c>
      <c r="F56" s="414">
        <f t="shared" si="1"/>
        <v>0.5631944444444443</v>
      </c>
      <c r="G56" s="413">
        <v>0.5666666666666665</v>
      </c>
      <c r="H56" s="413">
        <v>0.567361111111111</v>
      </c>
      <c r="I56" s="414">
        <f t="shared" si="0"/>
        <v>0.5708333333333332</v>
      </c>
      <c r="J56" s="413">
        <v>0.5798611111111109</v>
      </c>
      <c r="K56" s="414">
        <f t="shared" si="2"/>
        <v>0.5916666666666667</v>
      </c>
      <c r="L56" s="418">
        <v>0.59375</v>
      </c>
      <c r="M56" s="141"/>
    </row>
    <row r="57" spans="1:13" ht="15">
      <c r="A57" s="419">
        <v>0.5479166666666666</v>
      </c>
      <c r="B57" s="413">
        <v>0.55</v>
      </c>
      <c r="C57" s="413">
        <v>0.5534722222222221</v>
      </c>
      <c r="D57" s="413">
        <v>0.5618055555555554</v>
      </c>
      <c r="E57" s="413">
        <v>0.5659722222222221</v>
      </c>
      <c r="F57" s="414">
        <f t="shared" si="1"/>
        <v>0.5701388888888888</v>
      </c>
      <c r="G57" s="413">
        <v>0.573611111111111</v>
      </c>
      <c r="H57" s="413">
        <v>0.575</v>
      </c>
      <c r="I57" s="414">
        <f t="shared" si="0"/>
        <v>0.5784722222222222</v>
      </c>
      <c r="J57" s="413">
        <v>0.5861111111111109</v>
      </c>
      <c r="K57" s="414">
        <f t="shared" si="2"/>
        <v>0.5986111111111109</v>
      </c>
      <c r="L57" s="418">
        <v>0.6006944444444442</v>
      </c>
      <c r="M57" s="141"/>
    </row>
    <row r="58" spans="1:13" ht="15">
      <c r="A58" s="419">
        <v>0.5548611111111111</v>
      </c>
      <c r="B58" s="413">
        <v>0.5569444444444445</v>
      </c>
      <c r="C58" s="413">
        <v>0.5604166666666667</v>
      </c>
      <c r="D58" s="413">
        <v>0.56875</v>
      </c>
      <c r="E58" s="413">
        <v>0.5729166666666666</v>
      </c>
      <c r="F58" s="414">
        <f t="shared" si="1"/>
        <v>0.5770833333333333</v>
      </c>
      <c r="G58" s="413">
        <v>0.5805555555555555</v>
      </c>
      <c r="H58" s="413">
        <v>0.5819444444444444</v>
      </c>
      <c r="I58" s="414">
        <f t="shared" si="0"/>
        <v>0.5854166666666666</v>
      </c>
      <c r="J58" s="413">
        <v>0.5930555555555554</v>
      </c>
      <c r="K58" s="414">
        <f t="shared" si="2"/>
        <v>0.6055555555555554</v>
      </c>
      <c r="L58" s="424">
        <v>0.6076388888888887</v>
      </c>
      <c r="M58" s="141"/>
    </row>
    <row r="59" spans="1:13" ht="15">
      <c r="A59" s="419">
        <v>0.5625</v>
      </c>
      <c r="B59" s="413">
        <v>0.5645833333333333</v>
      </c>
      <c r="C59" s="413">
        <v>0.5680555555555555</v>
      </c>
      <c r="D59" s="413">
        <v>0.5763888888888888</v>
      </c>
      <c r="E59" s="413">
        <v>0.5805555555555555</v>
      </c>
      <c r="F59" s="414">
        <f t="shared" si="1"/>
        <v>0.5847222222222221</v>
      </c>
      <c r="G59" s="413">
        <v>0.5881944444444444</v>
      </c>
      <c r="H59" s="413">
        <v>0.5888888888888888</v>
      </c>
      <c r="I59" s="414">
        <f t="shared" si="0"/>
        <v>0.592361111111111</v>
      </c>
      <c r="J59" s="413">
        <v>0.6</v>
      </c>
      <c r="K59" s="414">
        <f t="shared" si="2"/>
        <v>0.6118055555555554</v>
      </c>
      <c r="L59" s="418">
        <v>0.6138888888888887</v>
      </c>
      <c r="M59" s="141"/>
    </row>
    <row r="60" spans="1:13" ht="15">
      <c r="A60" s="419">
        <v>0.5694444444444444</v>
      </c>
      <c r="B60" s="413">
        <v>0.5715277777777777</v>
      </c>
      <c r="C60" s="413">
        <v>0.575</v>
      </c>
      <c r="D60" s="413">
        <v>0.5833333333333333</v>
      </c>
      <c r="E60" s="413">
        <v>0.5875</v>
      </c>
      <c r="F60" s="414">
        <f t="shared" si="1"/>
        <v>0.5916666666666667</v>
      </c>
      <c r="G60" s="413">
        <v>0.5951388888888888</v>
      </c>
      <c r="H60" s="413">
        <v>0.5958333333333332</v>
      </c>
      <c r="I60" s="414">
        <f t="shared" si="0"/>
        <v>0.5993055555555554</v>
      </c>
      <c r="J60" s="413">
        <v>0.6069444444444443</v>
      </c>
      <c r="K60" s="414">
        <f t="shared" si="2"/>
        <v>0.6194444444444442</v>
      </c>
      <c r="L60" s="418">
        <v>0.6215277777777776</v>
      </c>
      <c r="M60" s="141"/>
    </row>
    <row r="61" spans="1:13" ht="15">
      <c r="A61" s="419">
        <v>0.576388888888889</v>
      </c>
      <c r="B61" s="413">
        <v>0.5784722222222223</v>
      </c>
      <c r="C61" s="413">
        <v>0.5819444444444445</v>
      </c>
      <c r="D61" s="413">
        <v>0.5902777777777778</v>
      </c>
      <c r="E61" s="413">
        <v>0.5944444444444444</v>
      </c>
      <c r="F61" s="414">
        <f t="shared" si="1"/>
        <v>0.5986111111111111</v>
      </c>
      <c r="G61" s="413">
        <v>0.6020833333333333</v>
      </c>
      <c r="H61" s="413">
        <v>0.6027777777777777</v>
      </c>
      <c r="I61" s="414">
        <f t="shared" si="0"/>
        <v>0.60625</v>
      </c>
      <c r="J61" s="413">
        <v>0.6138888888888888</v>
      </c>
      <c r="K61" s="414">
        <f t="shared" si="2"/>
        <v>0.6263888888888888</v>
      </c>
      <c r="L61" s="418">
        <v>0.6284722222222221</v>
      </c>
      <c r="M61" s="141"/>
    </row>
    <row r="62" spans="1:13" ht="15">
      <c r="A62" s="419">
        <v>0.5868055555555556</v>
      </c>
      <c r="B62" s="413">
        <v>0.5888888888888889</v>
      </c>
      <c r="C62" s="413">
        <v>0.5923611111111111</v>
      </c>
      <c r="D62" s="413">
        <v>0.6</v>
      </c>
      <c r="E62" s="413">
        <v>0.6041666666666666</v>
      </c>
      <c r="F62" s="414">
        <f t="shared" si="1"/>
        <v>0.6083333333333333</v>
      </c>
      <c r="G62" s="413">
        <v>0.6118055555555555</v>
      </c>
      <c r="H62" s="413">
        <v>0.6131944444444444</v>
      </c>
      <c r="I62" s="414">
        <f t="shared" si="0"/>
        <v>0.6166666666666666</v>
      </c>
      <c r="J62" s="413">
        <v>0.625</v>
      </c>
      <c r="K62" s="414">
        <f t="shared" si="2"/>
        <v>0.6374999999999998</v>
      </c>
      <c r="L62" s="418">
        <v>0.6395833333333332</v>
      </c>
      <c r="M62" s="141"/>
    </row>
    <row r="63" spans="1:13" ht="15">
      <c r="A63" s="419">
        <v>0.6027777777777777</v>
      </c>
      <c r="B63" s="413">
        <v>0.6048611111111111</v>
      </c>
      <c r="C63" s="413">
        <v>0.6083333333333333</v>
      </c>
      <c r="D63" s="413">
        <v>0.6159722222222221</v>
      </c>
      <c r="E63" s="413">
        <v>0.6201388888888888</v>
      </c>
      <c r="F63" s="414">
        <f t="shared" si="1"/>
        <v>0.6243055555555554</v>
      </c>
      <c r="G63" s="413">
        <v>0.6284722222222221</v>
      </c>
      <c r="H63" s="413">
        <v>0.6291666666666665</v>
      </c>
      <c r="I63" s="414">
        <f t="shared" si="0"/>
        <v>0.6326388888888888</v>
      </c>
      <c r="J63" s="413">
        <v>0.640972222222222</v>
      </c>
      <c r="K63" s="414">
        <f t="shared" si="2"/>
        <v>0.6541666666666667</v>
      </c>
      <c r="L63" s="418">
        <v>0.65625</v>
      </c>
      <c r="M63" s="141"/>
    </row>
    <row r="64" spans="1:13" ht="15">
      <c r="A64" s="419">
        <v>0.6125</v>
      </c>
      <c r="B64" s="413">
        <v>0.6138888888888888</v>
      </c>
      <c r="C64" s="413">
        <v>0.617361111111111</v>
      </c>
      <c r="D64" s="413">
        <v>0.625</v>
      </c>
      <c r="E64" s="413">
        <v>0.6291666666666665</v>
      </c>
      <c r="F64" s="414">
        <f t="shared" si="1"/>
        <v>0.6333333333333332</v>
      </c>
      <c r="G64" s="413">
        <v>0.6375</v>
      </c>
      <c r="H64" s="413">
        <v>0.6381944444444443</v>
      </c>
      <c r="I64" s="414">
        <f t="shared" si="0"/>
        <v>0.6416666666666665</v>
      </c>
      <c r="J64" s="413">
        <v>0.6493055555555554</v>
      </c>
      <c r="K64" s="414">
        <f t="shared" si="2"/>
        <v>0.6624999999999998</v>
      </c>
      <c r="L64" s="418">
        <v>0.6645833333333331</v>
      </c>
      <c r="M64" s="141"/>
    </row>
    <row r="65" spans="1:13" ht="15">
      <c r="A65" s="419">
        <v>0.6222222222222222</v>
      </c>
      <c r="B65" s="413">
        <v>0.6243055555555556</v>
      </c>
      <c r="C65" s="413">
        <v>0.6277777777777778</v>
      </c>
      <c r="D65" s="413">
        <v>0.6354166666666666</v>
      </c>
      <c r="E65" s="413">
        <v>0.6395833333333333</v>
      </c>
      <c r="F65" s="414">
        <f t="shared" si="1"/>
        <v>0.6437499999999999</v>
      </c>
      <c r="G65" s="413">
        <v>0.6472222222222221</v>
      </c>
      <c r="H65" s="413">
        <v>0.6479166666666666</v>
      </c>
      <c r="I65" s="414">
        <f t="shared" si="0"/>
        <v>0.6513888888888888</v>
      </c>
      <c r="J65" s="413">
        <v>0.6597222222222221</v>
      </c>
      <c r="K65" s="414">
        <f t="shared" si="2"/>
        <v>0.6743055555555554</v>
      </c>
      <c r="L65" s="418">
        <v>0.6763888888888887</v>
      </c>
      <c r="M65" s="141"/>
    </row>
    <row r="66" spans="1:13" ht="15">
      <c r="A66" s="419">
        <v>0.6319444444444444</v>
      </c>
      <c r="B66" s="413">
        <v>0.6340277777777777</v>
      </c>
      <c r="C66" s="413">
        <v>0.6375</v>
      </c>
      <c r="D66" s="413">
        <v>0.6451388888888888</v>
      </c>
      <c r="E66" s="413">
        <v>0.6493055555555555</v>
      </c>
      <c r="F66" s="414">
        <f t="shared" si="1"/>
        <v>0.6534722222222221</v>
      </c>
      <c r="G66" s="413">
        <v>0.6569444444444443</v>
      </c>
      <c r="H66" s="413">
        <v>0.6576388888888888</v>
      </c>
      <c r="I66" s="414">
        <f t="shared" si="0"/>
        <v>0.661111111111111</v>
      </c>
      <c r="J66" s="413">
        <v>0.6694444444444443</v>
      </c>
      <c r="K66" s="414">
        <f t="shared" si="2"/>
        <v>0.684722222222222</v>
      </c>
      <c r="L66" s="418">
        <v>0.6868055555555553</v>
      </c>
      <c r="M66" s="141"/>
    </row>
    <row r="67" spans="1:13" ht="15">
      <c r="A67" s="419">
        <v>0.6423611111111112</v>
      </c>
      <c r="B67" s="413">
        <v>0.6444444444444445</v>
      </c>
      <c r="C67" s="413">
        <v>0.6479166666666667</v>
      </c>
      <c r="D67" s="413">
        <v>0.6555555555555556</v>
      </c>
      <c r="E67" s="413">
        <v>0.6597222222222222</v>
      </c>
      <c r="F67" s="414">
        <f t="shared" si="1"/>
        <v>0.6638888888888889</v>
      </c>
      <c r="G67" s="413">
        <v>0.6673611111111111</v>
      </c>
      <c r="H67" s="413">
        <v>0.6673611111111111</v>
      </c>
      <c r="I67" s="414">
        <f t="shared" si="0"/>
        <v>0.6708333333333333</v>
      </c>
      <c r="J67" s="413">
        <v>0.6791666666666666</v>
      </c>
      <c r="K67" s="414">
        <f t="shared" si="2"/>
        <v>0.6930555555555554</v>
      </c>
      <c r="L67" s="418">
        <v>0.6951388888888888</v>
      </c>
      <c r="M67" s="141"/>
    </row>
    <row r="68" spans="1:13" ht="15">
      <c r="A68" s="419">
        <v>0.6520833333333333</v>
      </c>
      <c r="B68" s="413">
        <v>0.6541666666666667</v>
      </c>
      <c r="C68" s="413">
        <v>0.6576388888888889</v>
      </c>
      <c r="D68" s="413">
        <v>0.6652777777777777</v>
      </c>
      <c r="E68" s="413">
        <v>0.6694444444444444</v>
      </c>
      <c r="F68" s="414">
        <f t="shared" si="1"/>
        <v>0.673611111111111</v>
      </c>
      <c r="G68" s="413">
        <v>0.6770833333333333</v>
      </c>
      <c r="H68" s="413">
        <v>0.6777777777777777</v>
      </c>
      <c r="I68" s="414">
        <f t="shared" si="0"/>
        <v>0.6812499999999999</v>
      </c>
      <c r="J68" s="413">
        <v>0.6895833333333332</v>
      </c>
      <c r="K68" s="414">
        <f t="shared" si="2"/>
        <v>0.7048611111111109</v>
      </c>
      <c r="L68" s="418">
        <v>0.7069444444444443</v>
      </c>
      <c r="M68" s="141"/>
    </row>
    <row r="69" spans="1:13" ht="15">
      <c r="A69" s="419">
        <v>0.6618055555555555</v>
      </c>
      <c r="B69" s="413">
        <v>0.6638888888888889</v>
      </c>
      <c r="C69" s="413">
        <v>0.6673611111111111</v>
      </c>
      <c r="D69" s="413">
        <v>0.675</v>
      </c>
      <c r="E69" s="413">
        <v>0.6791666666666666</v>
      </c>
      <c r="F69" s="414">
        <f t="shared" si="1"/>
        <v>0.6833333333333332</v>
      </c>
      <c r="G69" s="413">
        <v>0.6868055555555554</v>
      </c>
      <c r="H69" s="413">
        <v>0.6875</v>
      </c>
      <c r="I69" s="414">
        <f t="shared" si="0"/>
        <v>0.6909722222222222</v>
      </c>
      <c r="J69" s="413">
        <v>0.6993055555555554</v>
      </c>
      <c r="K69" s="414">
        <f t="shared" si="2"/>
        <v>0.7138888888888887</v>
      </c>
      <c r="L69" s="418">
        <v>0.715972222222222</v>
      </c>
      <c r="M69" s="141"/>
    </row>
    <row r="70" spans="1:13" ht="15">
      <c r="A70" s="419">
        <v>0.6708333333333334</v>
      </c>
      <c r="B70" s="413">
        <v>0.6729166666666667</v>
      </c>
      <c r="C70" s="413">
        <v>0.6763888888888889</v>
      </c>
      <c r="D70" s="413">
        <v>0.6847222222222222</v>
      </c>
      <c r="E70" s="413">
        <v>0.6888888888888889</v>
      </c>
      <c r="F70" s="414">
        <f t="shared" si="1"/>
        <v>0.6930555555555555</v>
      </c>
      <c r="G70" s="413">
        <v>0.6965277777777777</v>
      </c>
      <c r="H70" s="413">
        <v>0.6972222222222222</v>
      </c>
      <c r="I70" s="414">
        <f t="shared" si="0"/>
        <v>0.7006944444444444</v>
      </c>
      <c r="J70" s="413">
        <v>0.7083333333333333</v>
      </c>
      <c r="K70" s="414">
        <f t="shared" si="2"/>
        <v>0.7180555555555554</v>
      </c>
      <c r="L70" s="418">
        <v>0.7201388888888888</v>
      </c>
      <c r="M70" s="141"/>
    </row>
    <row r="71" spans="1:13" ht="15">
      <c r="A71" s="419">
        <v>0.68125</v>
      </c>
      <c r="B71" s="413">
        <v>0.6826388888888889</v>
      </c>
      <c r="C71" s="413">
        <v>0.6861111111111111</v>
      </c>
      <c r="D71" s="413">
        <v>0.6951388888888889</v>
      </c>
      <c r="E71" s="413">
        <v>0.6986111111111111</v>
      </c>
      <c r="F71" s="414">
        <f t="shared" si="1"/>
        <v>0.7027777777777777</v>
      </c>
      <c r="G71" s="413">
        <v>0.70625</v>
      </c>
      <c r="H71" s="413">
        <v>0.7069444444444444</v>
      </c>
      <c r="I71" s="414">
        <f t="shared" si="0"/>
        <v>0.7104166666666666</v>
      </c>
      <c r="J71" s="413">
        <v>0.71875</v>
      </c>
      <c r="K71" s="414">
        <f t="shared" si="2"/>
        <v>0.7305555555555554</v>
      </c>
      <c r="L71" s="418">
        <v>0.7326388888888887</v>
      </c>
      <c r="M71" s="141"/>
    </row>
    <row r="72" spans="1:13" ht="15">
      <c r="A72" s="419">
        <v>0.6895833333333333</v>
      </c>
      <c r="B72" s="413">
        <v>0.6909722222222222</v>
      </c>
      <c r="C72" s="413">
        <v>0.6944444444444444</v>
      </c>
      <c r="D72" s="413">
        <v>0.7041666666666666</v>
      </c>
      <c r="E72" s="413">
        <v>0.7083333333333333</v>
      </c>
      <c r="F72" s="414">
        <f t="shared" si="1"/>
        <v>0.7124999999999999</v>
      </c>
      <c r="G72" s="413">
        <v>0.7166666666666666</v>
      </c>
      <c r="H72" s="425">
        <v>0.717361111111111</v>
      </c>
      <c r="I72" s="414">
        <f t="shared" si="0"/>
        <v>0.7208333333333332</v>
      </c>
      <c r="J72" s="425">
        <v>0.7291666666666665</v>
      </c>
      <c r="K72" s="414">
        <f t="shared" si="2"/>
        <v>0.7437499999999998</v>
      </c>
      <c r="L72" s="418">
        <v>0.7458333333333331</v>
      </c>
      <c r="M72" s="74"/>
    </row>
    <row r="73" spans="1:13" ht="15">
      <c r="A73" s="419">
        <v>0.6979166666666666</v>
      </c>
      <c r="B73" s="413">
        <v>0.7</v>
      </c>
      <c r="C73" s="413">
        <v>0.7034722222222222</v>
      </c>
      <c r="D73" s="413">
        <v>0.7125</v>
      </c>
      <c r="E73" s="413">
        <v>0.7166666666666666</v>
      </c>
      <c r="F73" s="414">
        <f t="shared" si="1"/>
        <v>0.7208333333333332</v>
      </c>
      <c r="G73" s="413">
        <v>0.725</v>
      </c>
      <c r="H73" s="413">
        <v>0.7256944444444443</v>
      </c>
      <c r="I73" s="414">
        <f t="shared" si="0"/>
        <v>0.7291666666666665</v>
      </c>
      <c r="J73" s="425">
        <v>0.7381944444444443</v>
      </c>
      <c r="K73" s="414">
        <f t="shared" si="2"/>
        <v>0.7520833333333331</v>
      </c>
      <c r="L73" s="418">
        <v>0.7541666666666664</v>
      </c>
      <c r="M73" s="141"/>
    </row>
    <row r="74" spans="1:13" ht="15">
      <c r="A74" s="419">
        <v>0.7055555555555556</v>
      </c>
      <c r="B74" s="413">
        <v>0.7076388888888889</v>
      </c>
      <c r="C74" s="413">
        <v>0.7111111111111111</v>
      </c>
      <c r="D74" s="413">
        <v>0.7208333333333333</v>
      </c>
      <c r="E74" s="413">
        <v>0.725</v>
      </c>
      <c r="F74" s="414">
        <f t="shared" si="1"/>
        <v>0.7291666666666666</v>
      </c>
      <c r="G74" s="413">
        <v>0.7326388888888888</v>
      </c>
      <c r="H74" s="413">
        <v>0.7333333333333333</v>
      </c>
      <c r="I74" s="414">
        <f t="shared" si="0"/>
        <v>0.7368055555555555</v>
      </c>
      <c r="J74" s="425">
        <v>0.7465277777777777</v>
      </c>
      <c r="K74" s="414">
        <f t="shared" si="2"/>
        <v>0.7618055555555554</v>
      </c>
      <c r="L74" s="418">
        <v>0.7638888888888887</v>
      </c>
      <c r="M74" s="141"/>
    </row>
    <row r="75" spans="1:13" ht="15">
      <c r="A75" s="419">
        <v>0.7118055555555555</v>
      </c>
      <c r="B75" s="413">
        <v>0.7138888888888888</v>
      </c>
      <c r="C75" s="413">
        <v>0.717361111111111</v>
      </c>
      <c r="D75" s="413">
        <v>0.7270833333333332</v>
      </c>
      <c r="E75" s="413">
        <v>0.73125</v>
      </c>
      <c r="F75" s="414">
        <f t="shared" si="1"/>
        <v>0.7354166666666666</v>
      </c>
      <c r="G75" s="413">
        <v>0.7395833333333331</v>
      </c>
      <c r="H75" s="413">
        <v>0.7402777777777776</v>
      </c>
      <c r="I75" s="414">
        <f t="shared" si="0"/>
        <v>0.7437499999999998</v>
      </c>
      <c r="J75" s="425">
        <v>0.753472222222222</v>
      </c>
      <c r="K75" s="414">
        <f t="shared" si="2"/>
        <v>0.7673611111111108</v>
      </c>
      <c r="L75" s="418">
        <v>0.7694444444444442</v>
      </c>
      <c r="M75" s="141"/>
    </row>
    <row r="76" spans="1:13" ht="15">
      <c r="A76" s="419" t="s">
        <v>242</v>
      </c>
      <c r="B76" s="413" t="s">
        <v>243</v>
      </c>
      <c r="C76" s="413" t="s">
        <v>244</v>
      </c>
      <c r="D76" s="413" t="s">
        <v>245</v>
      </c>
      <c r="E76" s="413" t="s">
        <v>246</v>
      </c>
      <c r="F76" s="414" t="s">
        <v>247</v>
      </c>
      <c r="G76" s="413" t="s">
        <v>248</v>
      </c>
      <c r="H76" s="413" t="s">
        <v>249</v>
      </c>
      <c r="I76" s="414" t="s">
        <v>250</v>
      </c>
      <c r="J76" s="425" t="s">
        <v>251</v>
      </c>
      <c r="K76" s="414" t="s">
        <v>252</v>
      </c>
      <c r="L76" s="418" t="s">
        <v>253</v>
      </c>
      <c r="M76" s="141"/>
    </row>
    <row r="77" spans="1:13" ht="15">
      <c r="A77" s="419">
        <v>0.720138888888889</v>
      </c>
      <c r="B77" s="413">
        <v>0.7215277777777779</v>
      </c>
      <c r="C77" s="413">
        <v>0.725</v>
      </c>
      <c r="D77" s="413">
        <v>0.7333333333333334</v>
      </c>
      <c r="E77" s="413">
        <v>0.7375</v>
      </c>
      <c r="F77" s="414">
        <f t="shared" si="1"/>
        <v>0.7416666666666667</v>
      </c>
      <c r="G77" s="413">
        <v>0.7451388888888889</v>
      </c>
      <c r="H77" s="413">
        <v>0.7472222222222222</v>
      </c>
      <c r="I77" s="414">
        <f t="shared" si="0"/>
        <v>0.7506944444444444</v>
      </c>
      <c r="J77" s="425">
        <v>0.7604166666666666</v>
      </c>
      <c r="K77" s="414">
        <f t="shared" si="2"/>
        <v>0.7729166666666667</v>
      </c>
      <c r="L77" s="418">
        <v>0.775</v>
      </c>
      <c r="M77" s="141"/>
    </row>
    <row r="78" spans="1:13" ht="15">
      <c r="A78" s="419">
        <v>0.7291666666666666</v>
      </c>
      <c r="B78" s="413">
        <v>0.7305555555555555</v>
      </c>
      <c r="C78" s="413">
        <v>0.7340277777777777</v>
      </c>
      <c r="D78" s="413">
        <v>0.742361111111111</v>
      </c>
      <c r="E78" s="413">
        <v>0.7472222222222221</v>
      </c>
      <c r="F78" s="414">
        <f t="shared" si="1"/>
        <v>0.7513888888888888</v>
      </c>
      <c r="G78" s="413">
        <v>0.754861111111111</v>
      </c>
      <c r="H78" s="413">
        <v>0.7555555555555554</v>
      </c>
      <c r="I78" s="414">
        <f t="shared" si="0"/>
        <v>0.7590277777777776</v>
      </c>
      <c r="J78" s="413">
        <v>0.7673611111111109</v>
      </c>
      <c r="K78" s="414">
        <f t="shared" si="2"/>
        <v>0.7812499999999998</v>
      </c>
      <c r="L78" s="418">
        <v>0.7833333333333331</v>
      </c>
      <c r="M78" s="141"/>
    </row>
    <row r="79" spans="1:13" ht="15">
      <c r="A79" s="419">
        <v>0.7368055555555556</v>
      </c>
      <c r="B79" s="413">
        <v>0.7381944444444445</v>
      </c>
      <c r="C79" s="413">
        <v>0.7416666666666667</v>
      </c>
      <c r="D79" s="413">
        <v>0.7493055555555556</v>
      </c>
      <c r="E79" s="413">
        <v>0.7541666666666667</v>
      </c>
      <c r="F79" s="414">
        <f t="shared" si="1"/>
        <v>0.7583333333333333</v>
      </c>
      <c r="G79" s="413">
        <v>0.7618055555555555</v>
      </c>
      <c r="H79" s="413">
        <v>0.7625</v>
      </c>
      <c r="I79" s="414">
        <f t="shared" si="0"/>
        <v>0.7659722222222222</v>
      </c>
      <c r="J79" s="413">
        <v>0.7743055555555555</v>
      </c>
      <c r="K79" s="414">
        <f t="shared" si="2"/>
        <v>0.7854166666666667</v>
      </c>
      <c r="L79" s="418">
        <v>0.7875</v>
      </c>
      <c r="M79" s="141"/>
    </row>
    <row r="80" spans="1:13" ht="15">
      <c r="A80" s="419">
        <v>0.7430555555555555</v>
      </c>
      <c r="B80" s="413">
        <v>0.7451388888888888</v>
      </c>
      <c r="C80" s="413">
        <v>0.748611111111111</v>
      </c>
      <c r="D80" s="413">
        <v>0.7569444444444443</v>
      </c>
      <c r="E80" s="413">
        <v>0.761111111111111</v>
      </c>
      <c r="F80" s="414">
        <f t="shared" si="1"/>
        <v>0.7652777777777776</v>
      </c>
      <c r="G80" s="413">
        <v>0.76875</v>
      </c>
      <c r="H80" s="413">
        <v>0.7694444444444443</v>
      </c>
      <c r="I80" s="414">
        <f t="shared" si="0"/>
        <v>0.7729166666666665</v>
      </c>
      <c r="J80" s="425">
        <v>0.7819444444444442</v>
      </c>
      <c r="K80" s="414">
        <f t="shared" si="2"/>
        <v>0.7972222222222219</v>
      </c>
      <c r="L80" s="418">
        <v>0.7993055555555553</v>
      </c>
      <c r="M80" s="141"/>
    </row>
    <row r="81" spans="1:13" ht="15">
      <c r="A81" s="419">
        <v>0.7506944444444444</v>
      </c>
      <c r="B81" s="413">
        <v>0.7527777777777778</v>
      </c>
      <c r="C81" s="413">
        <v>0.75625</v>
      </c>
      <c r="D81" s="413">
        <v>0.7659722222222222</v>
      </c>
      <c r="E81" s="413">
        <v>0.7701388888888888</v>
      </c>
      <c r="F81" s="414">
        <f t="shared" si="1"/>
        <v>0.7743055555555555</v>
      </c>
      <c r="G81" s="413">
        <v>0.7777777777777777</v>
      </c>
      <c r="H81" s="413">
        <v>0.7784722222222221</v>
      </c>
      <c r="I81" s="414">
        <f t="shared" si="0"/>
        <v>0.7819444444444443</v>
      </c>
      <c r="J81" s="413">
        <v>0.7902777777777776</v>
      </c>
      <c r="K81" s="414">
        <f t="shared" si="2"/>
        <v>0.8027777777777776</v>
      </c>
      <c r="L81" s="418">
        <v>0.8048611111111109</v>
      </c>
      <c r="M81" s="141"/>
    </row>
    <row r="82" spans="1:13" ht="15">
      <c r="A82" s="419">
        <v>0.7590277777777777</v>
      </c>
      <c r="B82" s="413">
        <v>0.7611111111111111</v>
      </c>
      <c r="C82" s="413">
        <v>0.7645833333333333</v>
      </c>
      <c r="D82" s="413">
        <v>0.7743055555555555</v>
      </c>
      <c r="E82" s="413">
        <v>0.7784722222222221</v>
      </c>
      <c r="F82" s="414">
        <f t="shared" si="1"/>
        <v>0.7826388888888888</v>
      </c>
      <c r="G82" s="413">
        <v>0.7868055555555554</v>
      </c>
      <c r="H82" s="413">
        <v>0.7875</v>
      </c>
      <c r="I82" s="414">
        <f aca="true" t="shared" si="3" ref="I82:I96">H82+TIME(0,5,0)</f>
        <v>0.7909722222222222</v>
      </c>
      <c r="J82" s="413">
        <v>0.7993055555555554</v>
      </c>
      <c r="K82" s="414">
        <f t="shared" si="2"/>
        <v>0.8131944444444442</v>
      </c>
      <c r="L82" s="418">
        <v>0.8152777777777775</v>
      </c>
      <c r="M82" s="141"/>
    </row>
    <row r="83" spans="1:13" ht="15">
      <c r="A83" s="419">
        <v>0.7673611111111112</v>
      </c>
      <c r="B83" s="413">
        <v>0.7694444444444445</v>
      </c>
      <c r="C83" s="413">
        <v>0.7729166666666667</v>
      </c>
      <c r="D83" s="413">
        <v>0.7826388888888889</v>
      </c>
      <c r="E83" s="413">
        <v>0.7881944444444444</v>
      </c>
      <c r="F83" s="414">
        <f aca="true" t="shared" si="4" ref="F83:F96">E83+TIME(0,6,0)</f>
        <v>0.7923611111111111</v>
      </c>
      <c r="G83" s="413">
        <v>0.7958333333333333</v>
      </c>
      <c r="H83" s="413">
        <v>0.7965277777777777</v>
      </c>
      <c r="I83" s="414">
        <f t="shared" si="3"/>
        <v>0.7999999999999999</v>
      </c>
      <c r="J83" s="413">
        <v>0.8083333333333332</v>
      </c>
      <c r="K83" s="414">
        <f t="shared" si="2"/>
        <v>0.8222222222222221</v>
      </c>
      <c r="L83" s="418">
        <v>0.8243055555555554</v>
      </c>
      <c r="M83" s="141"/>
    </row>
    <row r="84" spans="1:13" ht="15">
      <c r="A84" s="419">
        <v>0.7777777777777777</v>
      </c>
      <c r="B84" s="413">
        <v>0.779861111111111</v>
      </c>
      <c r="C84" s="413">
        <v>0.7833333333333332</v>
      </c>
      <c r="D84" s="413">
        <v>0.7930555555555554</v>
      </c>
      <c r="E84" s="413">
        <v>0.797222222222222</v>
      </c>
      <c r="F84" s="414">
        <f t="shared" si="4"/>
        <v>0.8013888888888887</v>
      </c>
      <c r="G84" s="413">
        <v>0.8048611111111109</v>
      </c>
      <c r="H84" s="413">
        <v>0.80625</v>
      </c>
      <c r="I84" s="414">
        <f t="shared" si="3"/>
        <v>0.8097222222222222</v>
      </c>
      <c r="J84" s="425">
        <v>0.8201388888888886</v>
      </c>
      <c r="K84" s="414">
        <f t="shared" si="2"/>
        <v>0.8340277777777775</v>
      </c>
      <c r="L84" s="418">
        <v>0.8361111111111108</v>
      </c>
      <c r="M84" s="141"/>
    </row>
    <row r="85" spans="1:13" ht="15">
      <c r="A85" s="419">
        <v>0.7875</v>
      </c>
      <c r="B85" s="413">
        <v>0.7895833333333333</v>
      </c>
      <c r="C85" s="413">
        <v>0.7930555555555555</v>
      </c>
      <c r="D85" s="413">
        <v>0.8020833333333333</v>
      </c>
      <c r="E85" s="413">
        <v>0.8069444444444444</v>
      </c>
      <c r="F85" s="414">
        <f t="shared" si="4"/>
        <v>0.811111111111111</v>
      </c>
      <c r="G85" s="413">
        <v>0.8145833333333332</v>
      </c>
      <c r="H85" s="413">
        <v>0.8159722222222221</v>
      </c>
      <c r="I85" s="414">
        <f t="shared" si="3"/>
        <v>0.8194444444444443</v>
      </c>
      <c r="J85" s="413">
        <v>0.8277777777777776</v>
      </c>
      <c r="K85" s="414">
        <f t="shared" si="2"/>
        <v>0.840972222222222</v>
      </c>
      <c r="L85" s="418">
        <v>0.8430555555555553</v>
      </c>
      <c r="M85" s="141"/>
    </row>
    <row r="86" spans="1:13" ht="15">
      <c r="A86" s="419">
        <v>0.7972222222222222</v>
      </c>
      <c r="B86" s="413">
        <v>0.7993055555555555</v>
      </c>
      <c r="C86" s="413">
        <v>0.8027777777777777</v>
      </c>
      <c r="D86" s="413">
        <v>0.8125</v>
      </c>
      <c r="E86" s="413">
        <v>0.817361111111111</v>
      </c>
      <c r="F86" s="414">
        <f t="shared" si="4"/>
        <v>0.8215277777777776</v>
      </c>
      <c r="G86" s="413">
        <v>0.825</v>
      </c>
      <c r="H86" s="413">
        <v>0.8256944444444443</v>
      </c>
      <c r="I86" s="414">
        <f t="shared" si="3"/>
        <v>0.8291666666666665</v>
      </c>
      <c r="J86" s="413">
        <v>0.8375</v>
      </c>
      <c r="K86" s="414">
        <f t="shared" si="2"/>
        <v>0.8506944444444442</v>
      </c>
      <c r="L86" s="418">
        <v>0.8527777777777775</v>
      </c>
      <c r="M86" s="141"/>
    </row>
    <row r="87" spans="1:13" ht="15">
      <c r="A87" s="419">
        <v>0.8076388888888889</v>
      </c>
      <c r="B87" s="413">
        <v>0.8097222222222222</v>
      </c>
      <c r="C87" s="413">
        <v>0.8131944444444444</v>
      </c>
      <c r="D87" s="413">
        <v>0.8215277777777777</v>
      </c>
      <c r="E87" s="413">
        <v>0.8270833333333333</v>
      </c>
      <c r="F87" s="414">
        <f t="shared" si="4"/>
        <v>0.8312499999999999</v>
      </c>
      <c r="G87" s="413">
        <v>0.8347222222222221</v>
      </c>
      <c r="H87" s="413">
        <v>0.8354166666666666</v>
      </c>
      <c r="I87" s="414">
        <f t="shared" si="3"/>
        <v>0.8388888888888888</v>
      </c>
      <c r="J87" s="413">
        <v>0.8472222222222221</v>
      </c>
      <c r="K87" s="414">
        <f t="shared" si="2"/>
        <v>0.8590277777777776</v>
      </c>
      <c r="L87" s="418">
        <v>0.8611111111111109</v>
      </c>
      <c r="M87" s="141"/>
    </row>
    <row r="88" spans="1:13" ht="15">
      <c r="A88" s="419">
        <v>0.8180555555555555</v>
      </c>
      <c r="B88" s="413">
        <v>0.8201388888888889</v>
      </c>
      <c r="C88" s="413">
        <v>0.8236111111111111</v>
      </c>
      <c r="D88" s="413">
        <v>0.83125</v>
      </c>
      <c r="E88" s="413">
        <v>0.836111111111111</v>
      </c>
      <c r="F88" s="414">
        <f t="shared" si="4"/>
        <v>0.8402777777777777</v>
      </c>
      <c r="G88" s="413">
        <v>0.84375</v>
      </c>
      <c r="H88" s="413">
        <v>0.8451388888888888</v>
      </c>
      <c r="I88" s="414">
        <f t="shared" si="3"/>
        <v>0.848611111111111</v>
      </c>
      <c r="J88" s="413">
        <v>0.8569444444444443</v>
      </c>
      <c r="K88" s="414">
        <f t="shared" si="2"/>
        <v>0.8687499999999998</v>
      </c>
      <c r="L88" s="418">
        <v>0.8708333333333331</v>
      </c>
      <c r="M88" s="141"/>
    </row>
    <row r="89" spans="1:13" ht="15">
      <c r="A89" s="419">
        <v>0.8291666666666666</v>
      </c>
      <c r="B89" s="413">
        <v>0.83125</v>
      </c>
      <c r="C89" s="413">
        <v>0.8347222222222221</v>
      </c>
      <c r="D89" s="413">
        <v>0.842361111111111</v>
      </c>
      <c r="E89" s="413">
        <v>0.8465277777777777</v>
      </c>
      <c r="F89" s="414">
        <f t="shared" si="4"/>
        <v>0.8506944444444443</v>
      </c>
      <c r="G89" s="413">
        <v>0.8541666666666665</v>
      </c>
      <c r="H89" s="413">
        <v>0.8555555555555556</v>
      </c>
      <c r="I89" s="414">
        <f t="shared" si="3"/>
        <v>0.8590277777777778</v>
      </c>
      <c r="J89" s="413">
        <v>0.8673611111111111</v>
      </c>
      <c r="K89" s="422">
        <v>0.8784722222222222</v>
      </c>
      <c r="L89" s="426"/>
      <c r="M89" s="141"/>
    </row>
    <row r="90" spans="1:13" ht="15">
      <c r="A90" s="419">
        <v>0.8375</v>
      </c>
      <c r="B90" s="413">
        <v>0.8395833333333333</v>
      </c>
      <c r="C90" s="413">
        <v>0.8430555555555556</v>
      </c>
      <c r="D90" s="413">
        <v>0.8506944444444444</v>
      </c>
      <c r="E90" s="413">
        <v>0.8555555555555555</v>
      </c>
      <c r="F90" s="414">
        <f t="shared" si="4"/>
        <v>0.8597222222222222</v>
      </c>
      <c r="G90" s="413">
        <v>0.8631944444444444</v>
      </c>
      <c r="H90" s="413">
        <v>0.8638888888888888</v>
      </c>
      <c r="I90" s="414">
        <f t="shared" si="3"/>
        <v>0.867361111111111</v>
      </c>
      <c r="J90" s="413">
        <v>0.875</v>
      </c>
      <c r="K90" s="422">
        <v>0.886111111111111</v>
      </c>
      <c r="L90" s="426"/>
      <c r="M90" s="141"/>
    </row>
    <row r="91" spans="1:13" ht="15">
      <c r="A91" s="419">
        <v>0.8513888888888889</v>
      </c>
      <c r="B91" s="413">
        <v>0.8534722222222222</v>
      </c>
      <c r="C91" s="413">
        <v>0.8569444444444444</v>
      </c>
      <c r="D91" s="413">
        <v>0.8645833333333333</v>
      </c>
      <c r="E91" s="413">
        <v>0.86875</v>
      </c>
      <c r="F91" s="414">
        <f t="shared" si="4"/>
        <v>0.8729166666666667</v>
      </c>
      <c r="G91" s="413">
        <v>0.8763888888888888</v>
      </c>
      <c r="H91" s="413">
        <v>0.8770833333333332</v>
      </c>
      <c r="I91" s="414">
        <f t="shared" si="3"/>
        <v>0.8805555555555554</v>
      </c>
      <c r="J91" s="413">
        <v>0.8881944444444443</v>
      </c>
      <c r="K91" s="413">
        <v>0.8993055555555554</v>
      </c>
      <c r="L91" s="426"/>
      <c r="M91" s="141"/>
    </row>
    <row r="92" spans="1:13" ht="15">
      <c r="A92" s="419">
        <v>0.8645833333333334</v>
      </c>
      <c r="B92" s="413">
        <v>0.8659722222222223</v>
      </c>
      <c r="C92" s="413">
        <v>0.8694444444444445</v>
      </c>
      <c r="D92" s="413">
        <v>0.8770833333333333</v>
      </c>
      <c r="E92" s="413">
        <v>0.88125</v>
      </c>
      <c r="F92" s="414">
        <f t="shared" si="4"/>
        <v>0.8854166666666666</v>
      </c>
      <c r="G92" s="413">
        <v>0.8881944444444444</v>
      </c>
      <c r="H92" s="413">
        <v>0.8895833333333333</v>
      </c>
      <c r="I92" s="414">
        <f t="shared" si="3"/>
        <v>0.8930555555555555</v>
      </c>
      <c r="J92" s="413">
        <v>0.9006944444444444</v>
      </c>
      <c r="K92" s="422">
        <v>0.9118055555555554</v>
      </c>
      <c r="L92" s="426"/>
      <c r="M92" s="141"/>
    </row>
    <row r="93" spans="1:13" ht="15">
      <c r="A93" s="419">
        <v>0.8798611111111111</v>
      </c>
      <c r="B93" s="413">
        <v>0.88125</v>
      </c>
      <c r="C93" s="413">
        <v>0.8847222222222222</v>
      </c>
      <c r="D93" s="413">
        <v>0.892361111111111</v>
      </c>
      <c r="E93" s="413">
        <v>0.8965277777777777</v>
      </c>
      <c r="F93" s="414">
        <f t="shared" si="4"/>
        <v>0.9006944444444444</v>
      </c>
      <c r="G93" s="413">
        <v>0.9034722222222221</v>
      </c>
      <c r="H93" s="413">
        <v>0.9041666666666666</v>
      </c>
      <c r="I93" s="414">
        <f t="shared" si="3"/>
        <v>0.9076388888888888</v>
      </c>
      <c r="J93" s="413">
        <v>0.9145833333333332</v>
      </c>
      <c r="K93" s="413">
        <v>0.9256944444444443</v>
      </c>
      <c r="L93" s="426"/>
      <c r="M93" s="141"/>
    </row>
    <row r="94" spans="1:13" ht="15">
      <c r="A94" s="427"/>
      <c r="B94" s="413">
        <v>0.89375</v>
      </c>
      <c r="C94" s="413">
        <v>0.8965277777777777</v>
      </c>
      <c r="D94" s="413">
        <v>0.904861111111111</v>
      </c>
      <c r="E94" s="413">
        <v>0.9090277777777777</v>
      </c>
      <c r="F94" s="414">
        <f t="shared" si="4"/>
        <v>0.9131944444444443</v>
      </c>
      <c r="G94" s="413">
        <v>0.9159722222222221</v>
      </c>
      <c r="H94" s="413">
        <v>0.9166666666666665</v>
      </c>
      <c r="I94" s="414">
        <f t="shared" si="3"/>
        <v>0.9201388888888887</v>
      </c>
      <c r="J94" s="413">
        <v>0.9270833333333331</v>
      </c>
      <c r="K94" s="413">
        <v>0.9381944444444442</v>
      </c>
      <c r="L94" s="426"/>
      <c r="M94" s="141"/>
    </row>
    <row r="95" spans="1:13" ht="15">
      <c r="A95" s="428"/>
      <c r="B95" s="413">
        <v>0.9097222222222222</v>
      </c>
      <c r="C95" s="413">
        <v>0.9125</v>
      </c>
      <c r="D95" s="413">
        <v>0.9208333333333333</v>
      </c>
      <c r="E95" s="413">
        <v>0.9256944444444444</v>
      </c>
      <c r="F95" s="414">
        <f t="shared" si="4"/>
        <v>0.929861111111111</v>
      </c>
      <c r="G95" s="413">
        <v>0.9326388888888888</v>
      </c>
      <c r="H95" s="413">
        <v>0.9333333333333332</v>
      </c>
      <c r="I95" s="414">
        <f t="shared" si="3"/>
        <v>0.9368055555555554</v>
      </c>
      <c r="J95" s="413">
        <v>0.94375</v>
      </c>
      <c r="K95" s="413">
        <v>0.9548611111111109</v>
      </c>
      <c r="L95" s="426"/>
      <c r="M95" s="141"/>
    </row>
    <row r="96" spans="1:13" ht="15">
      <c r="A96" s="428"/>
      <c r="B96" s="413">
        <v>0.9263888888888889</v>
      </c>
      <c r="C96" s="413">
        <v>0.9291666666666667</v>
      </c>
      <c r="D96" s="413">
        <v>0.9375</v>
      </c>
      <c r="E96" s="413">
        <v>0.9423611111111111</v>
      </c>
      <c r="F96" s="414">
        <f t="shared" si="4"/>
        <v>0.9465277777777777</v>
      </c>
      <c r="G96" s="413">
        <v>0.9486111111111111</v>
      </c>
      <c r="H96" s="413">
        <v>0.9493055555555555</v>
      </c>
      <c r="I96" s="414">
        <f t="shared" si="3"/>
        <v>0.9527777777777777</v>
      </c>
      <c r="J96" s="413">
        <v>0.9597222222222221</v>
      </c>
      <c r="K96" s="413">
        <v>0.9701388888888888</v>
      </c>
      <c r="L96" s="426"/>
      <c r="M96" s="141"/>
    </row>
    <row r="97" spans="1:13" ht="15">
      <c r="A97" s="429"/>
      <c r="B97" s="5"/>
      <c r="C97" s="5"/>
      <c r="D97" s="323"/>
      <c r="E97" s="323"/>
      <c r="F97" s="5"/>
      <c r="G97" s="323"/>
      <c r="H97" s="323"/>
      <c r="I97" s="5"/>
      <c r="J97" s="323"/>
      <c r="K97" s="324"/>
      <c r="L97" s="429"/>
      <c r="M97" s="141"/>
    </row>
    <row r="98" spans="1:13" ht="15">
      <c r="A98" s="429"/>
      <c r="B98" s="5"/>
      <c r="C98" s="402" t="s">
        <v>254</v>
      </c>
      <c r="D98" s="402"/>
      <c r="E98" s="402"/>
      <c r="F98" s="402"/>
      <c r="G98" s="402"/>
      <c r="H98" s="323"/>
      <c r="I98" s="5"/>
      <c r="J98" s="5"/>
      <c r="K98" s="324"/>
      <c r="L98" s="429"/>
      <c r="M98" s="141"/>
    </row>
    <row r="99" spans="1:12" ht="15">
      <c r="A99" s="429"/>
      <c r="B99" s="5"/>
      <c r="C99" s="557" t="s">
        <v>255</v>
      </c>
      <c r="D99" s="557"/>
      <c r="E99" s="557"/>
      <c r="F99" s="557"/>
      <c r="G99" s="557"/>
      <c r="H99" s="323"/>
      <c r="I99" s="5"/>
      <c r="J99" s="5"/>
      <c r="K99" s="324"/>
      <c r="L99" s="429"/>
    </row>
    <row r="100" spans="1:12" ht="15">
      <c r="A100" s="429"/>
      <c r="B100" s="5"/>
      <c r="C100" s="5"/>
      <c r="D100" s="5"/>
      <c r="E100" s="5"/>
      <c r="F100" s="5"/>
      <c r="G100" s="5"/>
      <c r="H100" s="5"/>
      <c r="I100" s="5"/>
      <c r="J100" s="5"/>
      <c r="K100" s="324"/>
      <c r="L100" s="429"/>
    </row>
    <row r="101" spans="1:12" ht="15">
      <c r="A101" s="429"/>
      <c r="B101" s="5"/>
      <c r="C101" s="5"/>
      <c r="D101" s="5"/>
      <c r="E101" s="5"/>
      <c r="F101" s="5"/>
      <c r="G101" s="5"/>
      <c r="H101" s="5"/>
      <c r="I101" s="5"/>
      <c r="J101" s="5"/>
      <c r="K101" s="324"/>
      <c r="L101" s="429"/>
    </row>
  </sheetData>
  <mergeCells count="19">
    <mergeCell ref="E1:H1"/>
    <mergeCell ref="E2:H2"/>
    <mergeCell ref="E3:H3"/>
    <mergeCell ref="C5:K8"/>
    <mergeCell ref="L14:L16"/>
    <mergeCell ref="A9:D9"/>
    <mergeCell ref="C10:K13"/>
    <mergeCell ref="A14:A16"/>
    <mergeCell ref="B14:B16"/>
    <mergeCell ref="C14:C16"/>
    <mergeCell ref="D14:D16"/>
    <mergeCell ref="E14:E16"/>
    <mergeCell ref="F14:F16"/>
    <mergeCell ref="G14:G16"/>
    <mergeCell ref="C99:G99"/>
    <mergeCell ref="I14:I16"/>
    <mergeCell ref="J14:J16"/>
    <mergeCell ref="K14:K16"/>
    <mergeCell ref="H14:H1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"/>
  <sheetViews>
    <sheetView workbookViewId="0" topLeftCell="A1">
      <selection activeCell="D22" sqref="D22"/>
    </sheetView>
  </sheetViews>
  <sheetFormatPr defaultColWidth="9.140625" defaultRowHeight="12.75"/>
  <cols>
    <col min="1" max="1" width="12.00390625" style="483" customWidth="1"/>
    <col min="2" max="2" width="13.00390625" style="1" customWidth="1"/>
    <col min="3" max="3" width="18.57421875" style="0" customWidth="1"/>
    <col min="4" max="4" width="16.140625" style="0" customWidth="1"/>
    <col min="5" max="5" width="14.140625" style="0" customWidth="1"/>
  </cols>
  <sheetData>
    <row r="1" spans="2:5" ht="18">
      <c r="B1" s="47"/>
      <c r="C1" s="271" t="s">
        <v>325</v>
      </c>
      <c r="D1" s="271"/>
      <c r="E1" s="215"/>
    </row>
    <row r="2" spans="2:5" ht="18">
      <c r="B2" s="47"/>
      <c r="C2" s="610" t="s">
        <v>326</v>
      </c>
      <c r="D2" s="610"/>
      <c r="E2" s="215"/>
    </row>
    <row r="3" spans="2:5" ht="15.75">
      <c r="B3" s="611"/>
      <c r="C3" s="611"/>
      <c r="D3" s="611"/>
      <c r="E3" s="215"/>
    </row>
    <row r="4" spans="1:5" ht="18">
      <c r="A4" s="607" t="s">
        <v>327</v>
      </c>
      <c r="B4" s="607"/>
      <c r="C4" s="607"/>
      <c r="D4" s="484"/>
      <c r="E4" s="215"/>
    </row>
    <row r="5" spans="2:5" ht="16.5" customHeight="1">
      <c r="B5" s="609" t="s">
        <v>328</v>
      </c>
      <c r="C5" s="609"/>
      <c r="D5" s="609"/>
      <c r="E5" s="609"/>
    </row>
    <row r="6" spans="2:5" ht="47.25" customHeight="1">
      <c r="B6" s="609"/>
      <c r="C6" s="609"/>
      <c r="D6" s="609"/>
      <c r="E6" s="609"/>
    </row>
    <row r="7" spans="1:5" ht="15.75" customHeight="1">
      <c r="A7" s="607" t="s">
        <v>329</v>
      </c>
      <c r="B7" s="607"/>
      <c r="C7" s="607"/>
      <c r="D7" s="485"/>
      <c r="E7" s="485"/>
    </row>
    <row r="8" spans="2:11" ht="15" thickBot="1">
      <c r="B8" s="486"/>
      <c r="C8" s="487"/>
      <c r="D8" s="487"/>
      <c r="E8" s="487"/>
      <c r="H8" s="488"/>
      <c r="I8" s="489"/>
      <c r="J8" s="489"/>
      <c r="K8" s="489"/>
    </row>
    <row r="9" spans="2:21" ht="12.75" customHeight="1">
      <c r="B9" s="608" t="s">
        <v>330</v>
      </c>
      <c r="C9" s="608"/>
      <c r="D9" s="608"/>
      <c r="E9" s="608"/>
      <c r="F9" s="490"/>
      <c r="G9" s="490"/>
      <c r="H9" s="488"/>
      <c r="I9" s="489"/>
      <c r="J9" s="489"/>
      <c r="K9" s="489"/>
      <c r="L9" s="490"/>
      <c r="M9" s="490"/>
      <c r="N9" s="490"/>
      <c r="O9" s="490"/>
      <c r="Q9" s="295"/>
      <c r="R9" s="489"/>
      <c r="S9" s="489"/>
      <c r="T9" s="489"/>
      <c r="U9" s="489"/>
    </row>
    <row r="10" spans="2:17" ht="39" customHeight="1">
      <c r="B10" s="609"/>
      <c r="C10" s="609"/>
      <c r="D10" s="609"/>
      <c r="E10" s="609"/>
      <c r="M10" s="295"/>
      <c r="N10" s="489"/>
      <c r="O10" s="489"/>
      <c r="P10" s="489"/>
      <c r="Q10" s="489"/>
    </row>
    <row r="11" spans="2:13" ht="15">
      <c r="B11" s="13"/>
      <c r="I11" s="295"/>
      <c r="J11" s="489"/>
      <c r="K11" s="489"/>
      <c r="L11" s="489"/>
      <c r="M11" s="489"/>
    </row>
    <row r="12" spans="2:9" ht="15.75" thickBot="1">
      <c r="B12" s="13"/>
      <c r="E12" s="295"/>
      <c r="F12" s="489"/>
      <c r="G12" s="489"/>
      <c r="H12" s="489"/>
      <c r="I12" s="489"/>
    </row>
    <row r="13" spans="1:11" ht="27" customHeight="1">
      <c r="A13" s="491" t="s">
        <v>331</v>
      </c>
      <c r="B13" s="492" t="s">
        <v>332</v>
      </c>
      <c r="C13" s="493" t="s">
        <v>333</v>
      </c>
      <c r="D13" s="493" t="s">
        <v>334</v>
      </c>
      <c r="E13" s="494" t="s">
        <v>335</v>
      </c>
      <c r="H13" s="489"/>
      <c r="I13" s="489"/>
      <c r="J13" s="489"/>
      <c r="K13" s="489"/>
    </row>
    <row r="14" spans="1:11" ht="14.25">
      <c r="A14" s="495" t="s">
        <v>336</v>
      </c>
      <c r="B14" s="496">
        <v>0.23958333333333334</v>
      </c>
      <c r="C14" s="226">
        <f aca="true" t="shared" si="0" ref="C14:C46">B14+TIME(0,2,0)</f>
        <v>0.24097222222222223</v>
      </c>
      <c r="D14" s="497">
        <v>0.2534722222222222</v>
      </c>
      <c r="E14" s="498">
        <v>0.2659722222222222</v>
      </c>
      <c r="H14" s="489"/>
      <c r="I14" s="489"/>
      <c r="J14" s="489"/>
      <c r="K14" s="489"/>
    </row>
    <row r="15" spans="1:5" ht="14.25">
      <c r="A15" s="495" t="s">
        <v>336</v>
      </c>
      <c r="B15" s="496">
        <v>0.2673611111111111</v>
      </c>
      <c r="C15" s="226">
        <f t="shared" si="0"/>
        <v>0.26875</v>
      </c>
      <c r="D15" s="497">
        <v>0.28125</v>
      </c>
      <c r="E15" s="498">
        <v>0.2951388888888889</v>
      </c>
    </row>
    <row r="16" spans="1:14" ht="14.25">
      <c r="A16" s="495">
        <v>7</v>
      </c>
      <c r="B16" s="496">
        <v>0.28402777777777777</v>
      </c>
      <c r="C16" s="226">
        <f t="shared" si="0"/>
        <v>0.28541666666666665</v>
      </c>
      <c r="D16" s="499">
        <v>0.29791666666666666</v>
      </c>
      <c r="E16" s="500">
        <v>0.31180555555555556</v>
      </c>
      <c r="I16" s="606"/>
      <c r="J16" s="606"/>
      <c r="K16" s="606"/>
      <c r="L16" s="606"/>
      <c r="M16" s="606"/>
      <c r="N16" s="606"/>
    </row>
    <row r="17" spans="1:14" ht="14.25">
      <c r="A17" s="495" t="s">
        <v>336</v>
      </c>
      <c r="B17" s="496">
        <v>0.2986111111111111</v>
      </c>
      <c r="C17" s="226">
        <f t="shared" si="0"/>
        <v>0.3</v>
      </c>
      <c r="D17" s="497">
        <v>0.3138888888888889</v>
      </c>
      <c r="E17" s="498">
        <v>0.3277777777777778</v>
      </c>
      <c r="I17" s="606"/>
      <c r="J17" s="606"/>
      <c r="K17" s="606"/>
      <c r="L17" s="606"/>
      <c r="M17" s="606"/>
      <c r="N17" s="606"/>
    </row>
    <row r="18" spans="1:14" ht="14.25">
      <c r="A18" s="495">
        <v>7</v>
      </c>
      <c r="B18" s="496">
        <v>0.3125</v>
      </c>
      <c r="C18" s="226">
        <f t="shared" si="0"/>
        <v>0.3138888888888889</v>
      </c>
      <c r="D18" s="499">
        <v>0.3277777777777778</v>
      </c>
      <c r="E18" s="500">
        <v>0.34305555555555556</v>
      </c>
      <c r="I18" s="606"/>
      <c r="J18" s="606"/>
      <c r="K18" s="606"/>
      <c r="L18" s="606"/>
      <c r="M18" s="606"/>
      <c r="N18" s="606"/>
    </row>
    <row r="19" spans="1:14" ht="14.25">
      <c r="A19" s="495" t="s">
        <v>336</v>
      </c>
      <c r="B19" s="496">
        <v>0.3298611111111111</v>
      </c>
      <c r="C19" s="226">
        <f t="shared" si="0"/>
        <v>0.33125</v>
      </c>
      <c r="D19" s="497">
        <v>0.3451388888888889</v>
      </c>
      <c r="E19" s="498">
        <v>0.3590277777777778</v>
      </c>
      <c r="I19" s="103"/>
      <c r="N19" s="141"/>
    </row>
    <row r="20" spans="1:14" ht="14.25">
      <c r="A20" s="495">
        <v>7</v>
      </c>
      <c r="B20" s="496">
        <v>0.34375</v>
      </c>
      <c r="C20" s="226">
        <f t="shared" si="0"/>
        <v>0.3451388888888889</v>
      </c>
      <c r="D20" s="499">
        <v>0.3590277777777778</v>
      </c>
      <c r="E20" s="500">
        <v>0.3729166666666667</v>
      </c>
      <c r="I20" s="103"/>
      <c r="N20" s="141"/>
    </row>
    <row r="21" spans="1:5" ht="14.25">
      <c r="A21" s="495" t="s">
        <v>336</v>
      </c>
      <c r="B21" s="496">
        <v>0.3611111111111111</v>
      </c>
      <c r="C21" s="226">
        <f t="shared" si="0"/>
        <v>0.3625</v>
      </c>
      <c r="D21" s="497">
        <v>0.3763888888888889</v>
      </c>
      <c r="E21" s="498">
        <v>0.3888888888888889</v>
      </c>
    </row>
    <row r="22" spans="1:5" ht="14.25">
      <c r="A22" s="495">
        <v>7</v>
      </c>
      <c r="B22" s="496">
        <v>0.375</v>
      </c>
      <c r="C22" s="226">
        <f t="shared" si="0"/>
        <v>0.3763888888888889</v>
      </c>
      <c r="D22" s="499">
        <v>0.3902777777777778</v>
      </c>
      <c r="E22" s="500">
        <v>0.4041666666666667</v>
      </c>
    </row>
    <row r="23" spans="1:5" ht="14.25">
      <c r="A23" s="495">
        <v>7</v>
      </c>
      <c r="B23" s="496">
        <v>0.40625</v>
      </c>
      <c r="C23" s="226">
        <f t="shared" si="0"/>
        <v>0.4076388888888889</v>
      </c>
      <c r="D23" s="499">
        <v>0.4215277777777778</v>
      </c>
      <c r="E23" s="500">
        <v>0.4340277777777778</v>
      </c>
    </row>
    <row r="24" spans="1:5" ht="14.25">
      <c r="A24" s="495" t="s">
        <v>336</v>
      </c>
      <c r="B24" s="499">
        <v>0.4444444444444444</v>
      </c>
      <c r="C24" s="226">
        <f t="shared" si="0"/>
        <v>0.4458333333333333</v>
      </c>
      <c r="D24" s="497">
        <v>0.4597222222222222</v>
      </c>
      <c r="E24" s="498">
        <v>0.4736111111111111</v>
      </c>
    </row>
    <row r="25" spans="1:5" ht="14.25">
      <c r="A25" s="495" t="s">
        <v>336</v>
      </c>
      <c r="B25" s="496">
        <v>0.475</v>
      </c>
      <c r="C25" s="226">
        <f t="shared" si="0"/>
        <v>0.47638888888888886</v>
      </c>
      <c r="D25" s="497">
        <v>0.49027777777777776</v>
      </c>
      <c r="E25" s="498">
        <v>0.5041666666666667</v>
      </c>
    </row>
    <row r="26" spans="1:5" ht="14.25">
      <c r="A26" s="495">
        <v>7</v>
      </c>
      <c r="B26" s="499">
        <v>0.4930555555555556</v>
      </c>
      <c r="C26" s="226">
        <f t="shared" si="0"/>
        <v>0.49444444444444446</v>
      </c>
      <c r="D26" s="499">
        <v>0.5083333333333333</v>
      </c>
      <c r="E26" s="500">
        <v>0.5222222222222221</v>
      </c>
    </row>
    <row r="27" spans="1:6" ht="14.25">
      <c r="A27" s="495" t="s">
        <v>336</v>
      </c>
      <c r="B27" s="496">
        <v>0.5055555555555555</v>
      </c>
      <c r="C27" s="226">
        <f t="shared" si="0"/>
        <v>0.5069444444444444</v>
      </c>
      <c r="D27" s="497">
        <v>0.5208333333333333</v>
      </c>
      <c r="E27" s="498">
        <v>0.5347222222222221</v>
      </c>
      <c r="F27" s="501"/>
    </row>
    <row r="28" spans="1:5" ht="14.25">
      <c r="A28" s="495">
        <v>7</v>
      </c>
      <c r="B28" s="496">
        <v>0.5243055555555555</v>
      </c>
      <c r="C28" s="226">
        <f t="shared" si="0"/>
        <v>0.5256944444444444</v>
      </c>
      <c r="D28" s="499">
        <v>0.5395833333333332</v>
      </c>
      <c r="E28" s="500">
        <v>0.553472222222222</v>
      </c>
    </row>
    <row r="29" spans="1:5" ht="14.25">
      <c r="A29" s="495" t="s">
        <v>336</v>
      </c>
      <c r="B29" s="496">
        <v>0.5361111111111111</v>
      </c>
      <c r="C29" s="226">
        <f t="shared" si="0"/>
        <v>0.5375</v>
      </c>
      <c r="D29" s="497">
        <v>0.5513888888888888</v>
      </c>
      <c r="E29" s="498">
        <v>0.5652777777777777</v>
      </c>
    </row>
    <row r="30" spans="1:5" ht="14.25">
      <c r="A30" s="495">
        <v>7</v>
      </c>
      <c r="B30" s="496">
        <v>0.5548611111111109</v>
      </c>
      <c r="C30" s="226">
        <f t="shared" si="0"/>
        <v>0.5562499999999998</v>
      </c>
      <c r="D30" s="499">
        <v>0.5701388888888886</v>
      </c>
      <c r="E30" s="500">
        <v>0.5840277777777775</v>
      </c>
    </row>
    <row r="31" spans="1:5" ht="14.25">
      <c r="A31" s="495" t="s">
        <v>336</v>
      </c>
      <c r="B31" s="496">
        <v>0.5659722222222222</v>
      </c>
      <c r="C31" s="226">
        <f t="shared" si="0"/>
        <v>0.5673611111111111</v>
      </c>
      <c r="D31" s="497">
        <v>0.58125</v>
      </c>
      <c r="E31" s="498">
        <v>0.5951388888888888</v>
      </c>
    </row>
    <row r="32" spans="1:5" ht="14.25">
      <c r="A32" s="495">
        <v>7</v>
      </c>
      <c r="B32" s="496">
        <v>0.5861111111111108</v>
      </c>
      <c r="C32" s="226">
        <f t="shared" si="0"/>
        <v>0.5874999999999997</v>
      </c>
      <c r="D32" s="499">
        <v>0.6013888888888885</v>
      </c>
      <c r="E32" s="500">
        <v>0.6152777777777774</v>
      </c>
    </row>
    <row r="33" spans="1:7" ht="14.25">
      <c r="A33" s="495" t="s">
        <v>336</v>
      </c>
      <c r="B33" s="496">
        <v>0.5986111111111111</v>
      </c>
      <c r="C33" s="226">
        <f t="shared" si="0"/>
        <v>0.6</v>
      </c>
      <c r="D33" s="497">
        <v>0.6138888888888888</v>
      </c>
      <c r="E33" s="498">
        <v>0.6277777777777778</v>
      </c>
      <c r="G33" s="141"/>
    </row>
    <row r="34" spans="1:5" ht="14.25">
      <c r="A34" s="495">
        <v>7</v>
      </c>
      <c r="B34" s="496">
        <v>0.6159722222222223</v>
      </c>
      <c r="C34" s="226">
        <f t="shared" si="0"/>
        <v>0.6173611111111111</v>
      </c>
      <c r="D34" s="499">
        <v>0.6298611111111111</v>
      </c>
      <c r="E34" s="500">
        <v>0.642361111111111</v>
      </c>
    </row>
    <row r="35" spans="1:5" ht="14.25">
      <c r="A35" s="495">
        <v>7</v>
      </c>
      <c r="B35" s="496">
        <v>0.6354166666666666</v>
      </c>
      <c r="C35" s="226">
        <f t="shared" si="0"/>
        <v>0.6368055555555555</v>
      </c>
      <c r="D35" s="497">
        <v>0.6506944444444445</v>
      </c>
      <c r="E35" s="498">
        <v>0.6645833333333333</v>
      </c>
    </row>
    <row r="36" spans="1:5" ht="14.25">
      <c r="A36" s="495">
        <v>7</v>
      </c>
      <c r="B36" s="496">
        <v>0.6701388888888888</v>
      </c>
      <c r="C36" s="226">
        <f t="shared" si="0"/>
        <v>0.6715277777777777</v>
      </c>
      <c r="D36" s="497">
        <v>0.6875</v>
      </c>
      <c r="E36" s="498">
        <v>0.6993055555555556</v>
      </c>
    </row>
    <row r="37" spans="1:5" ht="14.25">
      <c r="A37" s="495" t="s">
        <v>336</v>
      </c>
      <c r="B37" s="496">
        <v>0.7104166666666667</v>
      </c>
      <c r="C37" s="226">
        <f t="shared" si="0"/>
        <v>0.7118055555555556</v>
      </c>
      <c r="D37" s="497">
        <v>0.7256944444444445</v>
      </c>
      <c r="E37" s="498">
        <v>0.7395833333333334</v>
      </c>
    </row>
    <row r="38" spans="1:5" ht="14.25">
      <c r="A38" s="495">
        <v>7</v>
      </c>
      <c r="B38" s="496">
        <v>0.7291666666666666</v>
      </c>
      <c r="C38" s="226">
        <f t="shared" si="0"/>
        <v>0.7305555555555555</v>
      </c>
      <c r="D38" s="499">
        <v>0.7444444444444445</v>
      </c>
      <c r="E38" s="500">
        <v>0.7583333333333333</v>
      </c>
    </row>
    <row r="39" spans="1:5" ht="14.25">
      <c r="A39" s="495" t="s">
        <v>336</v>
      </c>
      <c r="B39" s="496">
        <v>0.7479166666666667</v>
      </c>
      <c r="C39" s="226">
        <f t="shared" si="0"/>
        <v>0.7493055555555556</v>
      </c>
      <c r="D39" s="497">
        <v>0.7631944444444444</v>
      </c>
      <c r="E39" s="498">
        <v>0.7743055555555555</v>
      </c>
    </row>
    <row r="40" spans="1:5" ht="14.25">
      <c r="A40" s="495">
        <v>7</v>
      </c>
      <c r="B40" s="496">
        <v>0.7597222222222223</v>
      </c>
      <c r="C40" s="226">
        <f t="shared" si="0"/>
        <v>0.7611111111111112</v>
      </c>
      <c r="D40" s="499">
        <v>0.775</v>
      </c>
      <c r="E40" s="500">
        <v>0.7888888888888889</v>
      </c>
    </row>
    <row r="41" spans="1:5" ht="14.25">
      <c r="A41" s="495">
        <v>7</v>
      </c>
      <c r="B41" s="496">
        <v>0.7916666666666666</v>
      </c>
      <c r="C41" s="226">
        <f t="shared" si="0"/>
        <v>0.7930555555555555</v>
      </c>
      <c r="D41" s="499">
        <v>0.8055555555555555</v>
      </c>
      <c r="E41" s="500">
        <v>0.8180555555555555</v>
      </c>
    </row>
    <row r="42" spans="1:5" ht="14.25">
      <c r="A42" s="495">
        <v>7</v>
      </c>
      <c r="B42" s="496">
        <v>0.8201388888888889</v>
      </c>
      <c r="C42" s="226">
        <f t="shared" si="0"/>
        <v>0.8215277777777777</v>
      </c>
      <c r="D42" s="499">
        <v>0.8340277777777777</v>
      </c>
      <c r="E42" s="500">
        <v>0.8458333333333333</v>
      </c>
    </row>
    <row r="43" spans="1:5" ht="14.25">
      <c r="A43" s="495" t="s">
        <v>336</v>
      </c>
      <c r="B43" s="496">
        <v>0.8368055555555555</v>
      </c>
      <c r="C43" s="226">
        <f t="shared" si="0"/>
        <v>0.8381944444444444</v>
      </c>
      <c r="D43" s="497">
        <v>0.8520833333333333</v>
      </c>
      <c r="E43" s="498">
        <v>0.8631944444444444</v>
      </c>
    </row>
    <row r="44" spans="1:5" ht="14.25">
      <c r="A44" s="495" t="s">
        <v>336</v>
      </c>
      <c r="B44" s="496">
        <v>0.8645833333333334</v>
      </c>
      <c r="C44" s="226">
        <f t="shared" si="0"/>
        <v>0.8659722222222223</v>
      </c>
      <c r="D44" s="497">
        <v>0.8784722222222222</v>
      </c>
      <c r="E44" s="498">
        <v>0.8881944444444444</v>
      </c>
    </row>
    <row r="45" spans="1:5" ht="14.25">
      <c r="A45" s="495" t="s">
        <v>336</v>
      </c>
      <c r="B45" s="496">
        <v>0.89375</v>
      </c>
      <c r="C45" s="226">
        <f t="shared" si="0"/>
        <v>0.8951388888888889</v>
      </c>
      <c r="D45" s="497">
        <v>0.907638888888889</v>
      </c>
      <c r="E45" s="498">
        <v>0.9152777777777777</v>
      </c>
    </row>
    <row r="46" spans="1:5" ht="14.25">
      <c r="A46" s="495" t="s">
        <v>336</v>
      </c>
      <c r="B46" s="496">
        <v>0.9305555555555555</v>
      </c>
      <c r="C46" s="226">
        <f t="shared" si="0"/>
        <v>0.9319444444444444</v>
      </c>
      <c r="D46" s="497">
        <v>0.9444444444444445</v>
      </c>
      <c r="E46" s="498">
        <v>0.9569444444444444</v>
      </c>
    </row>
    <row r="47" spans="1:6" ht="14.25">
      <c r="A47" s="495"/>
      <c r="B47" s="502"/>
      <c r="C47" s="503"/>
      <c r="D47" s="503"/>
      <c r="E47" s="503"/>
      <c r="F47" s="503"/>
    </row>
    <row r="48" spans="1:7" ht="14.25">
      <c r="A48" s="606"/>
      <c r="B48" s="606"/>
      <c r="C48" s="606"/>
      <c r="D48" s="606"/>
      <c r="E48" s="606"/>
      <c r="F48" s="606"/>
      <c r="G48" s="483"/>
    </row>
    <row r="49" spans="1:7" ht="14.25">
      <c r="A49" s="606" t="s">
        <v>337</v>
      </c>
      <c r="B49" s="606"/>
      <c r="C49" s="606"/>
      <c r="D49" s="606"/>
      <c r="E49" s="606"/>
      <c r="F49" s="606"/>
      <c r="G49" s="483"/>
    </row>
    <row r="50" spans="1:7" ht="14.25">
      <c r="A50" s="606"/>
      <c r="B50" s="606"/>
      <c r="C50" s="606"/>
      <c r="D50" s="606"/>
      <c r="E50" s="606"/>
      <c r="F50" s="606"/>
      <c r="G50" s="483"/>
    </row>
    <row r="51" spans="1:6" ht="12.75">
      <c r="A51" s="606" t="s">
        <v>255</v>
      </c>
      <c r="B51" s="606"/>
      <c r="C51" s="606"/>
      <c r="D51" s="606"/>
      <c r="E51" s="606"/>
      <c r="F51" s="606"/>
    </row>
    <row r="52" spans="1:6" ht="14.25">
      <c r="A52" s="504"/>
      <c r="B52" s="119"/>
      <c r="C52" s="141"/>
      <c r="D52" s="141"/>
      <c r="E52" s="141"/>
      <c r="F52" s="141"/>
    </row>
    <row r="53" spans="1:6" ht="14.25">
      <c r="A53" s="504"/>
      <c r="B53" s="119"/>
      <c r="C53" s="141"/>
      <c r="D53" s="141"/>
      <c r="E53" s="141"/>
      <c r="F53" s="141"/>
    </row>
  </sheetData>
  <mergeCells count="11">
    <mergeCell ref="I16:N17"/>
    <mergeCell ref="I18:N18"/>
    <mergeCell ref="C2:D2"/>
    <mergeCell ref="B3:D3"/>
    <mergeCell ref="A4:C4"/>
    <mergeCell ref="B5:E6"/>
    <mergeCell ref="A48:F48"/>
    <mergeCell ref="A49:F50"/>
    <mergeCell ref="A51:F51"/>
    <mergeCell ref="A7:C7"/>
    <mergeCell ref="B9:E10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91"/>
  <sheetViews>
    <sheetView workbookViewId="0" topLeftCell="A1">
      <selection activeCell="D6" sqref="D6"/>
    </sheetView>
  </sheetViews>
  <sheetFormatPr defaultColWidth="9.140625" defaultRowHeight="21" customHeight="1"/>
  <cols>
    <col min="1" max="1" width="18.7109375" style="58" customWidth="1"/>
    <col min="2" max="3" width="16.28125" style="105" customWidth="1"/>
    <col min="4" max="4" width="22.8515625" style="105" customWidth="1"/>
    <col min="5" max="5" width="15.28125" style="105" customWidth="1"/>
    <col min="6" max="6" width="19.28125" style="105" customWidth="1"/>
    <col min="7" max="7" width="19.7109375" style="105" customWidth="1"/>
    <col min="8" max="9" width="14.140625" style="105" customWidth="1"/>
    <col min="10" max="10" width="16.8515625" style="105" customWidth="1"/>
    <col min="11" max="11" width="14.140625" style="105" customWidth="1"/>
    <col min="12" max="12" width="14.421875" style="105" bestFit="1" customWidth="1"/>
    <col min="13" max="13" width="14.00390625" style="105" customWidth="1"/>
    <col min="14" max="14" width="14.57421875" style="105" customWidth="1"/>
    <col min="15" max="15" width="14.421875" style="50" customWidth="1"/>
    <col min="16" max="16" width="14.8515625" style="105" customWidth="1"/>
    <col min="17" max="16384" width="9.140625" style="58" customWidth="1"/>
  </cols>
  <sheetData>
    <row r="1" spans="2:11" ht="21" customHeight="1">
      <c r="B1" s="592" t="s">
        <v>256</v>
      </c>
      <c r="C1" s="592"/>
      <c r="D1" s="592"/>
      <c r="E1" s="592"/>
      <c r="F1" s="592"/>
      <c r="G1" s="592"/>
      <c r="H1" s="592"/>
      <c r="I1" s="592"/>
      <c r="J1" s="592"/>
      <c r="K1" s="592"/>
    </row>
    <row r="2" spans="2:11" ht="21" customHeight="1">
      <c r="B2" s="612" t="s">
        <v>228</v>
      </c>
      <c r="C2" s="612"/>
      <c r="D2" s="612"/>
      <c r="E2" s="612"/>
      <c r="F2" s="612"/>
      <c r="G2" s="612"/>
      <c r="H2" s="612"/>
      <c r="I2" s="612"/>
      <c r="J2" s="612"/>
      <c r="K2" s="612"/>
    </row>
    <row r="3" spans="2:11" ht="21" customHeight="1">
      <c r="B3" s="612" t="s">
        <v>257</v>
      </c>
      <c r="C3" s="612"/>
      <c r="D3" s="612"/>
      <c r="E3" s="612"/>
      <c r="F3" s="612"/>
      <c r="G3" s="612"/>
      <c r="H3" s="612"/>
      <c r="I3" s="612"/>
      <c r="J3" s="612"/>
      <c r="K3" s="612"/>
    </row>
    <row r="4" spans="2:11" ht="21" customHeight="1">
      <c r="B4" s="431" t="s">
        <v>20</v>
      </c>
      <c r="C4" s="432"/>
      <c r="D4" s="432"/>
      <c r="E4" s="431"/>
      <c r="F4" s="431"/>
      <c r="G4" s="431"/>
      <c r="H4" s="431"/>
      <c r="I4" s="431"/>
      <c r="J4" s="431"/>
      <c r="K4" s="431"/>
    </row>
    <row r="5" spans="2:16" ht="45.75" customHeight="1" thickBot="1">
      <c r="B5" s="433"/>
      <c r="C5" s="433"/>
      <c r="D5" s="613" t="s">
        <v>258</v>
      </c>
      <c r="E5" s="613"/>
      <c r="F5" s="613"/>
      <c r="G5" s="613"/>
      <c r="H5" s="613"/>
      <c r="I5" s="613"/>
      <c r="J5" s="613"/>
      <c r="K5" s="613"/>
      <c r="L5" s="434"/>
      <c r="M5" s="434"/>
      <c r="N5" s="434"/>
      <c r="O5" s="434"/>
      <c r="P5" s="259"/>
    </row>
    <row r="6" spans="1:16" ht="60" customHeight="1" thickBot="1">
      <c r="A6" s="379" t="s">
        <v>259</v>
      </c>
      <c r="B6" s="380" t="s">
        <v>260</v>
      </c>
      <c r="C6" s="380" t="s">
        <v>261</v>
      </c>
      <c r="D6" s="380" t="s">
        <v>262</v>
      </c>
      <c r="E6" s="380" t="s">
        <v>263</v>
      </c>
      <c r="F6" s="380" t="s">
        <v>264</v>
      </c>
      <c r="G6" s="380" t="s">
        <v>265</v>
      </c>
      <c r="H6" s="380" t="s">
        <v>266</v>
      </c>
      <c r="I6" s="380" t="s">
        <v>267</v>
      </c>
      <c r="J6" s="382" t="s">
        <v>268</v>
      </c>
      <c r="K6" s="58"/>
      <c r="L6" s="58"/>
      <c r="M6" s="58"/>
      <c r="N6" s="58"/>
      <c r="O6" s="58"/>
      <c r="P6" s="58"/>
    </row>
    <row r="7" spans="1:16" ht="21" customHeight="1">
      <c r="A7" s="435">
        <v>0.21875</v>
      </c>
      <c r="B7" s="435">
        <f aca="true" t="shared" si="0" ref="B7:B70">A7+TIME(0,15,0)</f>
        <v>0.22916666666666666</v>
      </c>
      <c r="C7" s="435">
        <v>0.2423611111111111</v>
      </c>
      <c r="D7" s="435">
        <v>0.24513888888888888</v>
      </c>
      <c r="E7" s="435"/>
      <c r="F7" s="435"/>
      <c r="G7" s="435">
        <v>0.2465277777777778</v>
      </c>
      <c r="H7" s="110">
        <f aca="true" t="shared" si="1" ref="H7:H32">G7+TIME(0,13,0)</f>
        <v>0.2555555555555556</v>
      </c>
      <c r="I7" s="435">
        <v>0.2638888888888889</v>
      </c>
      <c r="J7" s="436">
        <v>0.275</v>
      </c>
      <c r="K7" s="437"/>
      <c r="L7" s="58"/>
      <c r="M7" s="58"/>
      <c r="N7" s="58"/>
      <c r="O7" s="58"/>
      <c r="P7" s="58"/>
    </row>
    <row r="8" spans="1:16" ht="21" customHeight="1">
      <c r="A8" s="414">
        <v>0.22569444444444442</v>
      </c>
      <c r="B8" s="414">
        <f t="shared" si="0"/>
        <v>0.23611111111111108</v>
      </c>
      <c r="C8" s="414">
        <v>0.24930555555555553</v>
      </c>
      <c r="D8" s="414">
        <v>0.2520833333333333</v>
      </c>
      <c r="E8" s="414"/>
      <c r="F8" s="414"/>
      <c r="G8" s="414">
        <v>0.26319444444444445</v>
      </c>
      <c r="H8" s="112">
        <f t="shared" si="1"/>
        <v>0.27222222222222225</v>
      </c>
      <c r="I8" s="414">
        <v>0.27708333333333335</v>
      </c>
      <c r="J8" s="438">
        <v>0.2902777777777778</v>
      </c>
      <c r="K8" s="437"/>
      <c r="L8" s="58"/>
      <c r="M8" s="58"/>
      <c r="N8" s="58"/>
      <c r="O8" s="58"/>
      <c r="P8" s="58"/>
    </row>
    <row r="9" spans="1:16" ht="21" customHeight="1">
      <c r="A9" s="413">
        <v>0.23541666666666664</v>
      </c>
      <c r="B9" s="414">
        <f t="shared" si="0"/>
        <v>0.2458333333333333</v>
      </c>
      <c r="C9" s="413">
        <v>0.2597222222222222</v>
      </c>
      <c r="D9" s="413">
        <v>0.2625</v>
      </c>
      <c r="E9" s="413">
        <v>0.26597222222222217</v>
      </c>
      <c r="F9" s="413">
        <v>0.26944444444444443</v>
      </c>
      <c r="G9" s="413">
        <v>0.27291666666666664</v>
      </c>
      <c r="H9" s="112">
        <f t="shared" si="1"/>
        <v>0.28194444444444444</v>
      </c>
      <c r="I9" s="413">
        <v>0.2895833333333333</v>
      </c>
      <c r="J9" s="439">
        <v>0.3013888888888889</v>
      </c>
      <c r="K9" s="437"/>
      <c r="L9" s="58"/>
      <c r="M9" s="58"/>
      <c r="N9" s="58"/>
      <c r="O9" s="58"/>
      <c r="P9" s="58"/>
    </row>
    <row r="10" spans="1:16" ht="21" customHeight="1">
      <c r="A10" s="414">
        <v>0.24375</v>
      </c>
      <c r="B10" s="414">
        <f t="shared" si="0"/>
        <v>0.25416666666666665</v>
      </c>
      <c r="C10" s="414">
        <v>0.26805555555555555</v>
      </c>
      <c r="D10" s="414">
        <v>0.2722222222222222</v>
      </c>
      <c r="E10" s="414"/>
      <c r="F10" s="414"/>
      <c r="G10" s="414">
        <v>0.2875</v>
      </c>
      <c r="H10" s="112">
        <f t="shared" si="1"/>
        <v>0.2965277777777778</v>
      </c>
      <c r="I10" s="414">
        <v>0.3041666666666667</v>
      </c>
      <c r="J10" s="438">
        <v>0.3166666666666667</v>
      </c>
      <c r="K10" s="437"/>
      <c r="L10" s="58"/>
      <c r="M10" s="58"/>
      <c r="N10" s="58"/>
      <c r="O10" s="58"/>
      <c r="P10" s="58"/>
    </row>
    <row r="11" spans="1:16" ht="21" customHeight="1">
      <c r="A11" s="414">
        <v>0.26180555555555557</v>
      </c>
      <c r="B11" s="414">
        <f>A11+TIME(0,15,0)</f>
        <v>0.27222222222222225</v>
      </c>
      <c r="C11" s="414">
        <v>0.2861111111111111</v>
      </c>
      <c r="D11" s="414">
        <v>0.29027777777777775</v>
      </c>
      <c r="E11" s="414"/>
      <c r="F11" s="414"/>
      <c r="G11" s="414">
        <v>0.2951388888888889</v>
      </c>
      <c r="H11" s="112">
        <f t="shared" si="1"/>
        <v>0.3041666666666667</v>
      </c>
      <c r="I11" s="414">
        <v>0.31180555555555556</v>
      </c>
      <c r="J11" s="438">
        <v>0.32430555555555557</v>
      </c>
      <c r="K11" s="440"/>
      <c r="L11" s="58"/>
      <c r="M11" s="58"/>
      <c r="N11" s="58"/>
      <c r="O11" s="58"/>
      <c r="P11" s="58"/>
    </row>
    <row r="12" spans="1:16" ht="21" customHeight="1">
      <c r="A12" s="414">
        <v>0.2708333333333333</v>
      </c>
      <c r="B12" s="414">
        <f>A12+TIME(0,15,0)</f>
        <v>0.28125</v>
      </c>
      <c r="C12" s="414">
        <v>0.29513888888888884</v>
      </c>
      <c r="D12" s="414">
        <v>0.29861111111111105</v>
      </c>
      <c r="E12" s="414">
        <v>0.30208333333333326</v>
      </c>
      <c r="F12" s="414">
        <v>0.3069444444444444</v>
      </c>
      <c r="G12" s="414">
        <v>0.3125</v>
      </c>
      <c r="H12" s="112">
        <f t="shared" si="1"/>
        <v>0.3215277777777778</v>
      </c>
      <c r="I12" s="414">
        <v>0.3291666666666666</v>
      </c>
      <c r="J12" s="438">
        <v>0.3416666666666666</v>
      </c>
      <c r="K12" s="441"/>
      <c r="L12" s="58"/>
      <c r="M12" s="58"/>
      <c r="N12" s="58"/>
      <c r="O12" s="58"/>
      <c r="P12" s="58"/>
    </row>
    <row r="13" spans="1:11" s="442" customFormat="1" ht="21" customHeight="1">
      <c r="A13" s="414">
        <v>0.2798611111111111</v>
      </c>
      <c r="B13" s="414">
        <f t="shared" si="0"/>
        <v>0.2902777777777778</v>
      </c>
      <c r="C13" s="414">
        <v>0.3041666666666667</v>
      </c>
      <c r="D13" s="414">
        <v>0.3076388888888889</v>
      </c>
      <c r="E13" s="414">
        <v>0.3111111111111111</v>
      </c>
      <c r="F13" s="414">
        <v>0.3145833333333333</v>
      </c>
      <c r="G13" s="414">
        <v>0.3208333333333333</v>
      </c>
      <c r="H13" s="112">
        <f t="shared" si="1"/>
        <v>0.3298611111111111</v>
      </c>
      <c r="I13" s="414">
        <v>0.3375</v>
      </c>
      <c r="J13" s="438">
        <v>0.35</v>
      </c>
      <c r="K13" s="437"/>
    </row>
    <row r="14" spans="1:16" ht="21" customHeight="1">
      <c r="A14" s="414">
        <v>0.2965277777777778</v>
      </c>
      <c r="B14" s="414">
        <f t="shared" si="0"/>
        <v>0.30694444444444446</v>
      </c>
      <c r="C14" s="414">
        <v>0.3208333333333333</v>
      </c>
      <c r="D14" s="414">
        <v>0.3243055555555555</v>
      </c>
      <c r="E14" s="414"/>
      <c r="F14" s="414"/>
      <c r="G14" s="414">
        <v>0.3277777777777778</v>
      </c>
      <c r="H14" s="112">
        <f t="shared" si="1"/>
        <v>0.3368055555555556</v>
      </c>
      <c r="I14" s="414">
        <v>0.34444444444444444</v>
      </c>
      <c r="J14" s="438">
        <v>0.35694444444444445</v>
      </c>
      <c r="L14" s="58"/>
      <c r="M14" s="58"/>
      <c r="N14" s="58"/>
      <c r="O14" s="58"/>
      <c r="P14" s="58"/>
    </row>
    <row r="15" spans="1:11" s="102" customFormat="1" ht="21" customHeight="1">
      <c r="A15" s="443"/>
      <c r="B15" s="414"/>
      <c r="C15" s="444"/>
      <c r="D15" s="444"/>
      <c r="E15" s="444"/>
      <c r="F15" s="444"/>
      <c r="G15" s="414">
        <v>0.3354166666666667</v>
      </c>
      <c r="H15" s="112">
        <f>G15+TIME(0,13,0)</f>
        <v>0.3444444444444445</v>
      </c>
      <c r="I15" s="414">
        <v>0.35208333333333336</v>
      </c>
      <c r="J15" s="438">
        <v>0.36458333333333337</v>
      </c>
      <c r="K15" s="437"/>
    </row>
    <row r="16" spans="1:16" ht="21" customHeight="1">
      <c r="A16" s="413">
        <v>0.30416666666666664</v>
      </c>
      <c r="B16" s="414">
        <f t="shared" si="0"/>
        <v>0.3145833333333333</v>
      </c>
      <c r="C16" s="413">
        <v>0.32847222222222217</v>
      </c>
      <c r="D16" s="413">
        <v>0.3319444444444444</v>
      </c>
      <c r="E16" s="413">
        <v>0.3381944444444444</v>
      </c>
      <c r="F16" s="413">
        <v>0.3416666666666666</v>
      </c>
      <c r="G16" s="413">
        <v>0.34722222222222215</v>
      </c>
      <c r="H16" s="112">
        <f t="shared" si="1"/>
        <v>0.35624999999999996</v>
      </c>
      <c r="I16" s="413">
        <v>0.36597222222222214</v>
      </c>
      <c r="J16" s="439">
        <v>0.37638888888888883</v>
      </c>
      <c r="M16" s="50"/>
      <c r="O16" s="58"/>
      <c r="P16" s="58"/>
    </row>
    <row r="17" spans="1:16" ht="21" customHeight="1">
      <c r="A17" s="414">
        <v>0.3215277777777778</v>
      </c>
      <c r="B17" s="414">
        <f t="shared" si="0"/>
        <v>0.3319444444444445</v>
      </c>
      <c r="C17" s="414">
        <v>0.34861111111111115</v>
      </c>
      <c r="D17" s="414">
        <v>0.3527777777777778</v>
      </c>
      <c r="E17" s="414"/>
      <c r="F17" s="414"/>
      <c r="G17" s="414">
        <v>0.3548611111111111</v>
      </c>
      <c r="H17" s="112">
        <f t="shared" si="1"/>
        <v>0.36388888888888893</v>
      </c>
      <c r="I17" s="414">
        <v>0.3736111111111111</v>
      </c>
      <c r="J17" s="438">
        <v>0.38472222222222224</v>
      </c>
      <c r="N17" s="50"/>
      <c r="O17" s="105"/>
      <c r="P17" s="58"/>
    </row>
    <row r="18" spans="1:16" ht="21" customHeight="1">
      <c r="A18" s="414">
        <v>0.33125</v>
      </c>
      <c r="B18" s="414">
        <f t="shared" si="0"/>
        <v>0.3416666666666667</v>
      </c>
      <c r="C18" s="414">
        <v>0.35833333333333334</v>
      </c>
      <c r="D18" s="414">
        <v>0.3625</v>
      </c>
      <c r="E18" s="414"/>
      <c r="F18" s="414"/>
      <c r="G18" s="414">
        <v>0.36319444444444443</v>
      </c>
      <c r="H18" s="112">
        <f t="shared" si="1"/>
        <v>0.37222222222222223</v>
      </c>
      <c r="I18" s="414">
        <v>0.38263888888888886</v>
      </c>
      <c r="J18" s="438">
        <v>0.39375</v>
      </c>
      <c r="N18" s="50"/>
      <c r="O18" s="105"/>
      <c r="P18" s="58"/>
    </row>
    <row r="19" spans="1:16" ht="21" customHeight="1">
      <c r="A19" s="414">
        <v>0.3451388888888889</v>
      </c>
      <c r="B19" s="414">
        <f t="shared" si="0"/>
        <v>0.35555555555555557</v>
      </c>
      <c r="C19" s="414">
        <v>0.37083333333333335</v>
      </c>
      <c r="D19" s="414">
        <v>0.375</v>
      </c>
      <c r="E19" s="414"/>
      <c r="F19" s="414"/>
      <c r="G19" s="414">
        <v>0.3763888888888889</v>
      </c>
      <c r="H19" s="112">
        <f t="shared" si="1"/>
        <v>0.3854166666666667</v>
      </c>
      <c r="I19" s="414">
        <v>0.39305555555555555</v>
      </c>
      <c r="J19" s="438">
        <v>0.4041666666666667</v>
      </c>
      <c r="N19" s="50"/>
      <c r="O19" s="105"/>
      <c r="P19" s="58"/>
    </row>
    <row r="20" spans="1:16" ht="21" customHeight="1">
      <c r="A20" s="414">
        <v>0.35</v>
      </c>
      <c r="B20" s="414">
        <f t="shared" si="0"/>
        <v>0.36041666666666666</v>
      </c>
      <c r="C20" s="414">
        <v>0.3756944444444445</v>
      </c>
      <c r="D20" s="414">
        <v>0.3805555555555556</v>
      </c>
      <c r="E20" s="414"/>
      <c r="F20" s="414"/>
      <c r="G20" s="414">
        <v>0.3826388888888889</v>
      </c>
      <c r="H20" s="112">
        <f t="shared" si="1"/>
        <v>0.3916666666666667</v>
      </c>
      <c r="I20" s="414">
        <v>0.4</v>
      </c>
      <c r="J20" s="438">
        <v>0.4125</v>
      </c>
      <c r="N20" s="50"/>
      <c r="O20" s="105"/>
      <c r="P20" s="58"/>
    </row>
    <row r="21" spans="1:16" ht="21" customHeight="1">
      <c r="A21" s="413">
        <v>0.35694444444444445</v>
      </c>
      <c r="B21" s="414">
        <f t="shared" si="0"/>
        <v>0.36736111111111114</v>
      </c>
      <c r="C21" s="414">
        <v>0.3826388888888889</v>
      </c>
      <c r="D21" s="414">
        <v>0.38680555555555557</v>
      </c>
      <c r="E21" s="413">
        <v>0.3902777777777778</v>
      </c>
      <c r="F21" s="445"/>
      <c r="G21" s="445"/>
      <c r="H21" s="445"/>
      <c r="I21" s="445"/>
      <c r="J21" s="445"/>
      <c r="N21" s="50"/>
      <c r="O21" s="105"/>
      <c r="P21" s="58"/>
    </row>
    <row r="22" spans="1:16" ht="21" customHeight="1">
      <c r="A22" s="414">
        <v>0.3625</v>
      </c>
      <c r="B22" s="414">
        <f t="shared" si="0"/>
        <v>0.3729166666666667</v>
      </c>
      <c r="C22" s="414">
        <v>0.38819444444444445</v>
      </c>
      <c r="D22" s="414">
        <v>0.3923611111111111</v>
      </c>
      <c r="E22" s="414"/>
      <c r="F22" s="414"/>
      <c r="G22" s="414">
        <v>0.3979166666666667</v>
      </c>
      <c r="H22" s="112">
        <f t="shared" si="1"/>
        <v>0.4069444444444445</v>
      </c>
      <c r="I22" s="414">
        <v>0.4166666666666667</v>
      </c>
      <c r="J22" s="438">
        <v>0.4277777777777778</v>
      </c>
      <c r="N22" s="50"/>
      <c r="O22" s="105"/>
      <c r="P22" s="58"/>
    </row>
    <row r="23" spans="1:16" ht="21" customHeight="1">
      <c r="A23" s="414"/>
      <c r="B23" s="414"/>
      <c r="C23" s="414"/>
      <c r="D23" s="414"/>
      <c r="E23" s="414"/>
      <c r="F23" s="413">
        <v>0.3972222222222222</v>
      </c>
      <c r="G23" s="413">
        <v>0.40277777777777773</v>
      </c>
      <c r="H23" s="112">
        <f>G23+TIME(0,13,0)</f>
        <v>0.41180555555555554</v>
      </c>
      <c r="I23" s="413">
        <v>0.4215277777777777</v>
      </c>
      <c r="J23" s="438">
        <v>0.43263888888888885</v>
      </c>
      <c r="N23" s="50"/>
      <c r="O23" s="105"/>
      <c r="P23" s="58"/>
    </row>
    <row r="24" spans="1:16" ht="21" customHeight="1">
      <c r="A24" s="413">
        <v>0.36944444444444446</v>
      </c>
      <c r="B24" s="414">
        <f t="shared" si="0"/>
        <v>0.37986111111111115</v>
      </c>
      <c r="C24" s="414">
        <v>0.3902777777777777</v>
      </c>
      <c r="D24" s="414">
        <v>0.3944444444444444</v>
      </c>
      <c r="E24" s="414"/>
      <c r="F24" s="414"/>
      <c r="G24" s="413">
        <v>0.4076388888888889</v>
      </c>
      <c r="H24" s="112">
        <f t="shared" si="1"/>
        <v>0.4166666666666667</v>
      </c>
      <c r="I24" s="414">
        <v>0.4263888888888889</v>
      </c>
      <c r="J24" s="438">
        <v>0.44027777777777777</v>
      </c>
      <c r="N24" s="50"/>
      <c r="O24" s="105"/>
      <c r="P24" s="58"/>
    </row>
    <row r="25" spans="1:16" ht="21" customHeight="1">
      <c r="A25" s="414">
        <v>0.37847222222222227</v>
      </c>
      <c r="B25" s="414">
        <f t="shared" si="0"/>
        <v>0.38888888888888895</v>
      </c>
      <c r="C25" s="414">
        <v>0.4034722222222223</v>
      </c>
      <c r="D25" s="414">
        <v>0.40763888888888894</v>
      </c>
      <c r="E25" s="413"/>
      <c r="F25" s="413"/>
      <c r="G25" s="413">
        <v>0.4131944444444445</v>
      </c>
      <c r="H25" s="112">
        <f t="shared" si="1"/>
        <v>0.4222222222222223</v>
      </c>
      <c r="I25" s="413">
        <v>0.43194444444444446</v>
      </c>
      <c r="J25" s="438">
        <v>0.4430555555555556</v>
      </c>
      <c r="N25" s="50"/>
      <c r="O25" s="105"/>
      <c r="P25" s="58"/>
    </row>
    <row r="26" spans="1:16" ht="21" customHeight="1">
      <c r="A26" s="414">
        <v>0.3875</v>
      </c>
      <c r="B26" s="414">
        <f t="shared" si="0"/>
        <v>0.3979166666666667</v>
      </c>
      <c r="C26" s="414">
        <v>0.4125</v>
      </c>
      <c r="D26" s="414">
        <v>0.41597222222222224</v>
      </c>
      <c r="E26" s="414"/>
      <c r="F26" s="414"/>
      <c r="G26" s="414">
        <v>0.4298611111111111</v>
      </c>
      <c r="H26" s="112">
        <f t="shared" si="1"/>
        <v>0.4388888888888889</v>
      </c>
      <c r="I26" s="414">
        <v>0.44652777777777775</v>
      </c>
      <c r="J26" s="438">
        <v>0.45694444444444443</v>
      </c>
      <c r="N26" s="50"/>
      <c r="O26" s="105"/>
      <c r="P26" s="58"/>
    </row>
    <row r="27" spans="1:16" ht="21" customHeight="1">
      <c r="A27" s="414">
        <v>0.3972222222222222</v>
      </c>
      <c r="B27" s="414">
        <f t="shared" si="0"/>
        <v>0.4076388888888889</v>
      </c>
      <c r="C27" s="414">
        <v>0.42291666666666666</v>
      </c>
      <c r="D27" s="414">
        <v>0.4270833333333333</v>
      </c>
      <c r="E27" s="414"/>
      <c r="F27" s="414"/>
      <c r="G27" s="414">
        <v>0.4375</v>
      </c>
      <c r="H27" s="112">
        <f t="shared" si="1"/>
        <v>0.4465277777777778</v>
      </c>
      <c r="I27" s="414">
        <v>0.45416666666666666</v>
      </c>
      <c r="J27" s="438">
        <v>0.46597222222222223</v>
      </c>
      <c r="N27" s="50"/>
      <c r="O27" s="105"/>
      <c r="P27" s="58"/>
    </row>
    <row r="28" spans="1:16" ht="21" customHeight="1">
      <c r="A28" s="414">
        <v>0.40625</v>
      </c>
      <c r="B28" s="414">
        <f t="shared" si="0"/>
        <v>0.4166666666666667</v>
      </c>
      <c r="C28" s="414">
        <v>0.43194444444444446</v>
      </c>
      <c r="D28" s="414">
        <v>0.4354166666666667</v>
      </c>
      <c r="E28" s="413">
        <v>0.4388888888888889</v>
      </c>
      <c r="F28" s="413">
        <v>0.44027777777777777</v>
      </c>
      <c r="G28" s="413">
        <v>0.4444444444444444</v>
      </c>
      <c r="H28" s="112">
        <f t="shared" si="1"/>
        <v>0.4534722222222222</v>
      </c>
      <c r="I28" s="413">
        <v>0.4618055555555555</v>
      </c>
      <c r="J28" s="438">
        <v>0.4736111111111111</v>
      </c>
      <c r="N28" s="50"/>
      <c r="O28" s="105"/>
      <c r="P28" s="58"/>
    </row>
    <row r="29" spans="1:16" ht="21" customHeight="1">
      <c r="A29" s="414">
        <v>0.4145833333333333</v>
      </c>
      <c r="B29" s="414">
        <f t="shared" si="0"/>
        <v>0.425</v>
      </c>
      <c r="C29" s="414">
        <v>0.44027777777777777</v>
      </c>
      <c r="D29" s="414">
        <v>0.4444444444444444</v>
      </c>
      <c r="E29" s="414"/>
      <c r="F29" s="414"/>
      <c r="G29" s="414">
        <v>0.4513888888888889</v>
      </c>
      <c r="H29" s="112">
        <f t="shared" si="1"/>
        <v>0.4604166666666667</v>
      </c>
      <c r="I29" s="414">
        <v>0.46805555555555556</v>
      </c>
      <c r="J29" s="438">
        <v>0.4798611111111111</v>
      </c>
      <c r="N29" s="50"/>
      <c r="O29" s="105"/>
      <c r="P29" s="58"/>
    </row>
    <row r="30" spans="1:16" ht="21" customHeight="1">
      <c r="A30" s="413">
        <v>0.4236111111111111</v>
      </c>
      <c r="B30" s="414">
        <f t="shared" si="0"/>
        <v>0.4340277777777778</v>
      </c>
      <c r="C30" s="413">
        <v>0.44930555555555557</v>
      </c>
      <c r="D30" s="413">
        <v>0.4534722222222222</v>
      </c>
      <c r="E30" s="414"/>
      <c r="F30" s="414"/>
      <c r="G30" s="414">
        <v>0.4583333333333333</v>
      </c>
      <c r="H30" s="112">
        <f t="shared" si="1"/>
        <v>0.4673611111111111</v>
      </c>
      <c r="I30" s="414">
        <v>0.475</v>
      </c>
      <c r="J30" s="439">
        <v>0.4861111111111111</v>
      </c>
      <c r="N30" s="50"/>
      <c r="O30" s="105"/>
      <c r="P30" s="58"/>
    </row>
    <row r="31" spans="1:16" ht="21" customHeight="1">
      <c r="A31" s="414">
        <v>0.4354166666666666</v>
      </c>
      <c r="B31" s="414">
        <f t="shared" si="0"/>
        <v>0.4458333333333333</v>
      </c>
      <c r="C31" s="414">
        <v>0.46041666666666664</v>
      </c>
      <c r="D31" s="414">
        <v>0.4645833333333333</v>
      </c>
      <c r="E31" s="414"/>
      <c r="F31" s="414"/>
      <c r="G31" s="414">
        <v>0.4666666666666666</v>
      </c>
      <c r="H31" s="112">
        <f t="shared" si="1"/>
        <v>0.4756944444444444</v>
      </c>
      <c r="I31" s="414">
        <v>0.48472222222222217</v>
      </c>
      <c r="J31" s="438">
        <v>0.4972222222222222</v>
      </c>
      <c r="N31" s="50"/>
      <c r="O31" s="105"/>
      <c r="P31" s="58"/>
    </row>
    <row r="32" spans="1:16" ht="21" customHeight="1">
      <c r="A32" s="414">
        <v>0.44097222222222227</v>
      </c>
      <c r="B32" s="414">
        <f t="shared" si="0"/>
        <v>0.45138888888888895</v>
      </c>
      <c r="C32" s="414">
        <v>0.46666666666666673</v>
      </c>
      <c r="D32" s="414">
        <v>0.4708333333333334</v>
      </c>
      <c r="E32" s="414"/>
      <c r="F32" s="414"/>
      <c r="G32" s="414">
        <v>0.47430555555555554</v>
      </c>
      <c r="H32" s="112">
        <f t="shared" si="1"/>
        <v>0.48333333333333334</v>
      </c>
      <c r="I32" s="414">
        <v>0.4923611111111111</v>
      </c>
      <c r="J32" s="438">
        <v>0.5048611111111111</v>
      </c>
      <c r="N32" s="50"/>
      <c r="O32" s="105"/>
      <c r="P32" s="58"/>
    </row>
    <row r="33" spans="1:16" ht="21" customHeight="1">
      <c r="A33" s="414">
        <v>0.4479166666666667</v>
      </c>
      <c r="B33" s="414">
        <f t="shared" si="0"/>
        <v>0.45833333333333337</v>
      </c>
      <c r="C33" s="414">
        <v>0.47361111111111115</v>
      </c>
      <c r="D33" s="414">
        <v>0.4777777777777778</v>
      </c>
      <c r="E33" s="413">
        <v>0.48194444444444445</v>
      </c>
      <c r="F33" s="413"/>
      <c r="G33" s="413"/>
      <c r="H33" s="112"/>
      <c r="I33" s="413"/>
      <c r="J33" s="438"/>
      <c r="N33" s="50"/>
      <c r="O33" s="105"/>
      <c r="P33" s="58"/>
    </row>
    <row r="34" spans="1:16" ht="21" customHeight="1">
      <c r="A34" s="414">
        <v>0.45555555555555555</v>
      </c>
      <c r="B34" s="414">
        <f t="shared" si="0"/>
        <v>0.46597222222222223</v>
      </c>
      <c r="C34" s="414">
        <v>0.48125</v>
      </c>
      <c r="D34" s="414">
        <v>0.48541666666666666</v>
      </c>
      <c r="E34" s="414"/>
      <c r="F34" s="414"/>
      <c r="G34" s="414">
        <v>0.48680555555555555</v>
      </c>
      <c r="H34" s="112">
        <f aca="true" t="shared" si="2" ref="H34:H85">G34+TIME(0,13,0)</f>
        <v>0.49583333333333335</v>
      </c>
      <c r="I34" s="414">
        <v>0.5041666666666667</v>
      </c>
      <c r="J34" s="438">
        <v>0.5159722222222222</v>
      </c>
      <c r="N34" s="50"/>
      <c r="O34" s="105"/>
      <c r="P34" s="58"/>
    </row>
    <row r="35" spans="1:16" ht="21" customHeight="1">
      <c r="A35" s="414">
        <v>0.4618055555555556</v>
      </c>
      <c r="B35" s="414">
        <f t="shared" si="0"/>
        <v>0.47222222222222227</v>
      </c>
      <c r="C35" s="414">
        <v>0.4875</v>
      </c>
      <c r="D35" s="414">
        <v>0.4916666666666667</v>
      </c>
      <c r="E35" s="414"/>
      <c r="F35" s="414"/>
      <c r="G35" s="414">
        <v>0.4930555555555556</v>
      </c>
      <c r="H35" s="112">
        <f t="shared" si="2"/>
        <v>0.5020833333333333</v>
      </c>
      <c r="I35" s="414">
        <v>0.5104166666666667</v>
      </c>
      <c r="J35" s="438">
        <v>0.5208333333333334</v>
      </c>
      <c r="N35" s="50"/>
      <c r="O35" s="105"/>
      <c r="P35" s="58"/>
    </row>
    <row r="36" spans="1:16" ht="21" customHeight="1">
      <c r="A36" s="414"/>
      <c r="B36" s="414"/>
      <c r="C36" s="414"/>
      <c r="D36" s="414"/>
      <c r="E36" s="414"/>
      <c r="F36" s="413">
        <v>0.4930555555555556</v>
      </c>
      <c r="G36" s="413">
        <v>0.4986111111111111</v>
      </c>
      <c r="H36" s="112">
        <f>G36+TIME(0,13,0)</f>
        <v>0.5076388888888889</v>
      </c>
      <c r="I36" s="413">
        <v>0.5166666666666666</v>
      </c>
      <c r="J36" s="438">
        <v>0.5277777777777777</v>
      </c>
      <c r="N36" s="50"/>
      <c r="O36" s="105"/>
      <c r="P36" s="58"/>
    </row>
    <row r="37" spans="1:16" ht="21" customHeight="1">
      <c r="A37" s="414">
        <v>0.47083333333333327</v>
      </c>
      <c r="B37" s="414">
        <f t="shared" si="0"/>
        <v>0.48124999999999996</v>
      </c>
      <c r="C37" s="414">
        <v>0.49652777777777773</v>
      </c>
      <c r="D37" s="414">
        <v>0.5006944444444444</v>
      </c>
      <c r="E37" s="414"/>
      <c r="F37" s="414"/>
      <c r="G37" s="414">
        <v>0.5069444444444444</v>
      </c>
      <c r="H37" s="112">
        <f t="shared" si="2"/>
        <v>0.5159722222222222</v>
      </c>
      <c r="I37" s="414">
        <v>0.525</v>
      </c>
      <c r="J37" s="438">
        <v>0.5375</v>
      </c>
      <c r="N37" s="50"/>
      <c r="O37" s="105"/>
      <c r="P37" s="58"/>
    </row>
    <row r="38" spans="1:16" ht="21" customHeight="1">
      <c r="A38" s="414">
        <v>0.4763888888888889</v>
      </c>
      <c r="B38" s="414">
        <f t="shared" si="0"/>
        <v>0.4868055555555556</v>
      </c>
      <c r="C38" s="414">
        <v>0.5020833333333333</v>
      </c>
      <c r="D38" s="414">
        <v>0.50625</v>
      </c>
      <c r="E38" s="413">
        <v>0.5104166666666666</v>
      </c>
      <c r="F38" s="413">
        <v>0.5118055555555555</v>
      </c>
      <c r="G38" s="413">
        <v>0.517361111111111</v>
      </c>
      <c r="H38" s="112">
        <f t="shared" si="2"/>
        <v>0.5263888888888888</v>
      </c>
      <c r="I38" s="413">
        <v>0.536111111111111</v>
      </c>
      <c r="J38" s="438">
        <v>0.5479166666666665</v>
      </c>
      <c r="N38" s="50"/>
      <c r="O38" s="105"/>
      <c r="P38" s="58"/>
    </row>
    <row r="39" spans="1:16" ht="21" customHeight="1">
      <c r="A39" s="414">
        <v>0.4847222222222222</v>
      </c>
      <c r="B39" s="414">
        <f t="shared" si="0"/>
        <v>0.4951388888888889</v>
      </c>
      <c r="C39" s="414">
        <v>0.5104166666666666</v>
      </c>
      <c r="D39" s="414">
        <v>0.5145833333333333</v>
      </c>
      <c r="E39" s="414"/>
      <c r="F39" s="414"/>
      <c r="G39" s="413">
        <v>0.5229166666666667</v>
      </c>
      <c r="H39" s="112">
        <f t="shared" si="2"/>
        <v>0.5319444444444444</v>
      </c>
      <c r="I39" s="414">
        <v>0.538888888888889</v>
      </c>
      <c r="J39" s="438">
        <v>0.5506944444444445</v>
      </c>
      <c r="N39" s="50"/>
      <c r="O39" s="105"/>
      <c r="P39" s="58"/>
    </row>
    <row r="40" spans="1:16" ht="21" customHeight="1">
      <c r="A40" s="414">
        <v>0.4909722222222222</v>
      </c>
      <c r="B40" s="414">
        <f t="shared" si="0"/>
        <v>0.5013888888888889</v>
      </c>
      <c r="C40" s="414">
        <v>0.5166666666666666</v>
      </c>
      <c r="D40" s="414">
        <v>0.5208333333333333</v>
      </c>
      <c r="E40" s="414"/>
      <c r="F40" s="414"/>
      <c r="G40" s="414">
        <v>0.5298611111111111</v>
      </c>
      <c r="H40" s="112">
        <f t="shared" si="2"/>
        <v>0.5388888888888889</v>
      </c>
      <c r="I40" s="414">
        <v>0.5465277777777778</v>
      </c>
      <c r="J40" s="438">
        <v>0.5590277777777778</v>
      </c>
      <c r="N40" s="50"/>
      <c r="O40" s="105"/>
      <c r="P40" s="58"/>
    </row>
    <row r="41" spans="1:16" ht="21" customHeight="1">
      <c r="A41" s="413">
        <v>0.4993055555555555</v>
      </c>
      <c r="B41" s="414">
        <f t="shared" si="0"/>
        <v>0.5097222222222222</v>
      </c>
      <c r="C41" s="413">
        <v>0.525</v>
      </c>
      <c r="D41" s="413">
        <v>0.5291666666666667</v>
      </c>
      <c r="E41" s="413">
        <v>0.5347222222222222</v>
      </c>
      <c r="F41" s="445"/>
      <c r="G41" s="445"/>
      <c r="H41" s="112">
        <f t="shared" si="2"/>
        <v>0.009027777777777779</v>
      </c>
      <c r="I41" s="445"/>
      <c r="J41" s="445"/>
      <c r="N41" s="50"/>
      <c r="O41" s="105"/>
      <c r="P41" s="58"/>
    </row>
    <row r="42" spans="1:16" ht="21" customHeight="1">
      <c r="A42" s="414">
        <v>0.5055555555555555</v>
      </c>
      <c r="B42" s="414">
        <f t="shared" si="0"/>
        <v>0.5159722222222222</v>
      </c>
      <c r="C42" s="414">
        <v>0.53125</v>
      </c>
      <c r="D42" s="414">
        <v>0.5354166666666667</v>
      </c>
      <c r="E42" s="414"/>
      <c r="F42" s="414"/>
      <c r="G42" s="414">
        <v>0.5388888888888889</v>
      </c>
      <c r="H42" s="112">
        <f t="shared" si="2"/>
        <v>0.5479166666666666</v>
      </c>
      <c r="I42" s="414">
        <v>0.5576388888888888</v>
      </c>
      <c r="J42" s="438">
        <v>0.5694444444444443</v>
      </c>
      <c r="N42" s="50"/>
      <c r="O42" s="105"/>
      <c r="P42" s="58"/>
    </row>
    <row r="43" spans="1:16" ht="21" customHeight="1">
      <c r="A43" s="414"/>
      <c r="B43" s="414"/>
      <c r="C43" s="414"/>
      <c r="D43" s="414"/>
      <c r="E43" s="414"/>
      <c r="F43" s="413">
        <v>0.5381944444444444</v>
      </c>
      <c r="G43" s="413">
        <v>0.54375</v>
      </c>
      <c r="H43" s="112">
        <f t="shared" si="2"/>
        <v>0.5527777777777777</v>
      </c>
      <c r="I43" s="413">
        <v>0.5625</v>
      </c>
      <c r="J43" s="439">
        <v>0.5763888888888887</v>
      </c>
      <c r="N43" s="50"/>
      <c r="O43" s="105"/>
      <c r="P43" s="58"/>
    </row>
    <row r="44" spans="1:16" ht="21" customHeight="1">
      <c r="A44" s="414">
        <v>0.5111111111111111</v>
      </c>
      <c r="B44" s="414">
        <f t="shared" si="0"/>
        <v>0.5215277777777777</v>
      </c>
      <c r="C44" s="414">
        <v>0.5368055555555555</v>
      </c>
      <c r="D44" s="414">
        <v>0.5409722222222222</v>
      </c>
      <c r="E44" s="414"/>
      <c r="F44" s="414"/>
      <c r="G44" s="414">
        <v>0.5493055555555556</v>
      </c>
      <c r="H44" s="112">
        <f t="shared" si="2"/>
        <v>0.5583333333333333</v>
      </c>
      <c r="I44" s="414">
        <v>0.5659722222222223</v>
      </c>
      <c r="J44" s="438">
        <v>0.5791666666666667</v>
      </c>
      <c r="N44" s="50"/>
      <c r="O44" s="105"/>
      <c r="P44" s="58"/>
    </row>
    <row r="45" spans="1:16" ht="21" customHeight="1">
      <c r="A45" s="414">
        <v>0.51875</v>
      </c>
      <c r="B45" s="414">
        <f t="shared" si="0"/>
        <v>0.5291666666666667</v>
      </c>
      <c r="C45" s="414">
        <v>0.5444444444444444</v>
      </c>
      <c r="D45" s="414">
        <v>0.548611111111111</v>
      </c>
      <c r="E45" s="414"/>
      <c r="F45" s="414"/>
      <c r="G45" s="414">
        <v>0.5555555555555556</v>
      </c>
      <c r="H45" s="112">
        <f t="shared" si="2"/>
        <v>0.5645833333333333</v>
      </c>
      <c r="I45" s="414">
        <v>0.5736111111111112</v>
      </c>
      <c r="J45" s="438">
        <v>0.5861111111111111</v>
      </c>
      <c r="N45" s="50"/>
      <c r="O45" s="105"/>
      <c r="P45" s="58"/>
    </row>
    <row r="46" spans="1:16" ht="21" customHeight="1">
      <c r="A46" s="414">
        <v>0.5263888888888889</v>
      </c>
      <c r="B46" s="414">
        <f t="shared" si="0"/>
        <v>0.5368055555555555</v>
      </c>
      <c r="C46" s="414">
        <v>0.5520833333333334</v>
      </c>
      <c r="D46" s="414">
        <v>0.55625</v>
      </c>
      <c r="E46" s="413">
        <v>0.5618055555555556</v>
      </c>
      <c r="F46" s="445"/>
      <c r="G46" s="445"/>
      <c r="H46" s="112">
        <f t="shared" si="2"/>
        <v>0.009027777777777779</v>
      </c>
      <c r="I46" s="445"/>
      <c r="J46" s="445"/>
      <c r="N46" s="50"/>
      <c r="O46" s="105"/>
      <c r="P46" s="58"/>
    </row>
    <row r="47" spans="1:16" ht="21" customHeight="1">
      <c r="A47" s="414">
        <v>0.5333333333333333</v>
      </c>
      <c r="B47" s="414">
        <f t="shared" si="0"/>
        <v>0.54375</v>
      </c>
      <c r="C47" s="414">
        <v>0.5583333333333333</v>
      </c>
      <c r="D47" s="414">
        <v>0.5625</v>
      </c>
      <c r="E47" s="414"/>
      <c r="F47" s="414"/>
      <c r="G47" s="414">
        <v>0.5645833333333333</v>
      </c>
      <c r="H47" s="112">
        <f t="shared" si="2"/>
        <v>0.5736111111111111</v>
      </c>
      <c r="I47" s="414">
        <v>0.5826388888888889</v>
      </c>
      <c r="J47" s="438">
        <v>0.5965277777777778</v>
      </c>
      <c r="N47" s="50"/>
      <c r="O47" s="105"/>
      <c r="P47" s="58"/>
    </row>
    <row r="48" spans="1:16" ht="21" customHeight="1">
      <c r="A48" s="414">
        <v>0.5402777777777777</v>
      </c>
      <c r="B48" s="414">
        <f t="shared" si="0"/>
        <v>0.5506944444444444</v>
      </c>
      <c r="C48" s="414">
        <v>0.5652777777777778</v>
      </c>
      <c r="D48" s="414">
        <v>0.5694444444444444</v>
      </c>
      <c r="E48" s="414"/>
      <c r="F48" s="414"/>
      <c r="G48" s="414">
        <v>0.5708333333333333</v>
      </c>
      <c r="H48" s="112">
        <f t="shared" si="2"/>
        <v>0.579861111111111</v>
      </c>
      <c r="I48" s="414">
        <v>0.5881944444444445</v>
      </c>
      <c r="J48" s="438">
        <v>0.6006944444444444</v>
      </c>
      <c r="K48" s="446"/>
      <c r="N48" s="50"/>
      <c r="O48" s="105"/>
      <c r="P48" s="58"/>
    </row>
    <row r="49" spans="1:16" ht="21" customHeight="1">
      <c r="A49" s="414"/>
      <c r="B49" s="414"/>
      <c r="C49" s="414"/>
      <c r="D49" s="414"/>
      <c r="E49" s="414"/>
      <c r="F49" s="413">
        <v>0.5694444444444444</v>
      </c>
      <c r="G49" s="413">
        <v>0.575</v>
      </c>
      <c r="H49" s="112">
        <f t="shared" si="2"/>
        <v>0.5840277777777777</v>
      </c>
      <c r="I49" s="413">
        <v>0.59375</v>
      </c>
      <c r="J49" s="438">
        <v>0.60625</v>
      </c>
      <c r="K49" s="446"/>
      <c r="N49" s="50"/>
      <c r="O49" s="105"/>
      <c r="P49" s="58"/>
    </row>
    <row r="50" spans="1:16" ht="21" customHeight="1">
      <c r="A50" s="413">
        <v>0.5527777777777778</v>
      </c>
      <c r="B50" s="414">
        <f t="shared" si="0"/>
        <v>0.5631944444444444</v>
      </c>
      <c r="C50" s="414">
        <v>0.5770833333333334</v>
      </c>
      <c r="D50" s="414">
        <v>0.5805555555555556</v>
      </c>
      <c r="E50" s="414"/>
      <c r="F50" s="414"/>
      <c r="G50" s="414">
        <v>0.58125</v>
      </c>
      <c r="H50" s="112">
        <f t="shared" si="2"/>
        <v>0.5902777777777778</v>
      </c>
      <c r="I50" s="414">
        <v>0.5986111111111111</v>
      </c>
      <c r="J50" s="438">
        <v>0.611111111111111</v>
      </c>
      <c r="K50" s="446"/>
      <c r="N50" s="50"/>
      <c r="O50" s="105"/>
      <c r="P50" s="58"/>
    </row>
    <row r="51" spans="1:16" ht="21" customHeight="1">
      <c r="A51" s="414">
        <v>0.5611111111111111</v>
      </c>
      <c r="B51" s="414">
        <f t="shared" si="0"/>
        <v>0.5715277777777777</v>
      </c>
      <c r="C51" s="414">
        <v>0.5868055555555556</v>
      </c>
      <c r="D51" s="414">
        <v>0.5902777777777778</v>
      </c>
      <c r="E51" s="414"/>
      <c r="F51" s="414"/>
      <c r="G51" s="414">
        <v>0.5923611111111111</v>
      </c>
      <c r="H51" s="112">
        <f t="shared" si="2"/>
        <v>0.6013888888888889</v>
      </c>
      <c r="I51" s="414">
        <v>0.6104166666666667</v>
      </c>
      <c r="J51" s="438">
        <v>0.6243055555555556</v>
      </c>
      <c r="N51" s="50"/>
      <c r="O51" s="105"/>
      <c r="P51" s="58"/>
    </row>
    <row r="52" spans="1:10" ht="21" customHeight="1">
      <c r="A52" s="414">
        <v>0.5680555555555555</v>
      </c>
      <c r="B52" s="414">
        <f t="shared" si="0"/>
        <v>0.5784722222222222</v>
      </c>
      <c r="C52" s="414">
        <v>0.59375</v>
      </c>
      <c r="D52" s="414">
        <v>0.5972222222222222</v>
      </c>
      <c r="E52" s="413">
        <v>0.6013888888888889</v>
      </c>
      <c r="F52" s="413">
        <v>0.611111111111111</v>
      </c>
      <c r="G52" s="413">
        <v>0.6145833333333333</v>
      </c>
      <c r="H52" s="112">
        <f t="shared" si="2"/>
        <v>0.623611111111111</v>
      </c>
      <c r="I52" s="413">
        <v>0.63125</v>
      </c>
      <c r="J52" s="438">
        <v>0.6451388888888888</v>
      </c>
    </row>
    <row r="53" spans="1:10" ht="21" customHeight="1">
      <c r="A53" s="414">
        <v>0.58125</v>
      </c>
      <c r="B53" s="414">
        <f t="shared" si="0"/>
        <v>0.5916666666666667</v>
      </c>
      <c r="C53" s="414">
        <v>0.6069444444444444</v>
      </c>
      <c r="D53" s="414">
        <v>0.611111111111111</v>
      </c>
      <c r="E53" s="414"/>
      <c r="F53" s="414"/>
      <c r="G53" s="414">
        <v>0.6215277777777778</v>
      </c>
      <c r="H53" s="112">
        <f t="shared" si="2"/>
        <v>0.6305555555555555</v>
      </c>
      <c r="I53" s="414">
        <v>0.6395833333333334</v>
      </c>
      <c r="J53" s="438">
        <v>0.6534722222222222</v>
      </c>
    </row>
    <row r="54" spans="1:10" ht="21" customHeight="1">
      <c r="A54" s="414">
        <v>0.5902777777777778</v>
      </c>
      <c r="B54" s="414">
        <f t="shared" si="0"/>
        <v>0.6006944444444444</v>
      </c>
      <c r="C54" s="414">
        <v>0.6159722222222223</v>
      </c>
      <c r="D54" s="414">
        <v>0.6194444444444445</v>
      </c>
      <c r="E54" s="414"/>
      <c r="F54" s="414"/>
      <c r="G54" s="414">
        <v>0.6319444444444444</v>
      </c>
      <c r="H54" s="112">
        <f t="shared" si="2"/>
        <v>0.6409722222222222</v>
      </c>
      <c r="I54" s="414">
        <v>0.65</v>
      </c>
      <c r="J54" s="438">
        <v>0.6625</v>
      </c>
    </row>
    <row r="55" spans="1:10" ht="21" customHeight="1">
      <c r="A55" s="414">
        <v>0.6020833333333333</v>
      </c>
      <c r="B55" s="414">
        <f t="shared" si="0"/>
        <v>0.6124999999999999</v>
      </c>
      <c r="C55" s="414">
        <v>0.6277777777777778</v>
      </c>
      <c r="D55" s="414">
        <v>0.6319444444444444</v>
      </c>
      <c r="E55" s="413">
        <v>0.6361111111111111</v>
      </c>
      <c r="F55" s="413">
        <v>0.638888888888889</v>
      </c>
      <c r="G55" s="413">
        <v>0.6423611111111112</v>
      </c>
      <c r="H55" s="112">
        <f t="shared" si="2"/>
        <v>0.6513888888888889</v>
      </c>
      <c r="I55" s="413">
        <v>0.6590277777777779</v>
      </c>
      <c r="J55" s="438">
        <v>0.6715277777777778</v>
      </c>
    </row>
    <row r="56" spans="1:10" ht="21" customHeight="1">
      <c r="A56" s="414">
        <v>0.611111111111111</v>
      </c>
      <c r="B56" s="414">
        <f t="shared" si="0"/>
        <v>0.6215277777777777</v>
      </c>
      <c r="C56" s="414">
        <v>0.6368055555555555</v>
      </c>
      <c r="D56" s="414">
        <v>0.6402777777777777</v>
      </c>
      <c r="E56" s="414"/>
      <c r="F56" s="414"/>
      <c r="G56" s="414">
        <v>0.6506944444444445</v>
      </c>
      <c r="H56" s="112">
        <f t="shared" si="2"/>
        <v>0.6597222222222222</v>
      </c>
      <c r="I56" s="414">
        <v>0.66875</v>
      </c>
      <c r="J56" s="438">
        <v>0.6819444444444445</v>
      </c>
    </row>
    <row r="57" spans="1:10" ht="23.25" customHeight="1">
      <c r="A57" s="414">
        <v>0.6222222222222222</v>
      </c>
      <c r="B57" s="414">
        <f t="shared" si="0"/>
        <v>0.6326388888888889</v>
      </c>
      <c r="C57" s="414">
        <v>0.6479166666666667</v>
      </c>
      <c r="D57" s="414">
        <v>0.6520833333333333</v>
      </c>
      <c r="E57" s="413">
        <v>0.65625</v>
      </c>
      <c r="F57" s="413">
        <v>0.6597222222222222</v>
      </c>
      <c r="G57" s="413">
        <v>0.6631944444444444</v>
      </c>
      <c r="H57" s="112">
        <f t="shared" si="2"/>
        <v>0.6722222222222222</v>
      </c>
      <c r="I57" s="413">
        <v>0.6798611111111111</v>
      </c>
      <c r="J57" s="438">
        <v>0.6923611111111111</v>
      </c>
    </row>
    <row r="58" spans="1:10" ht="21" customHeight="1">
      <c r="A58" s="414">
        <v>0.6347222222222222</v>
      </c>
      <c r="B58" s="414">
        <f t="shared" si="0"/>
        <v>0.6451388888888888</v>
      </c>
      <c r="C58" s="414">
        <v>0.6597222222222222</v>
      </c>
      <c r="D58" s="414">
        <v>0.6638888888888889</v>
      </c>
      <c r="E58" s="414"/>
      <c r="F58" s="414"/>
      <c r="G58" s="414">
        <v>0.6701388888888888</v>
      </c>
      <c r="H58" s="112">
        <f t="shared" si="2"/>
        <v>0.6791666666666666</v>
      </c>
      <c r="I58" s="414">
        <v>0.6881944444444444</v>
      </c>
      <c r="J58" s="438">
        <v>0.7</v>
      </c>
    </row>
    <row r="59" spans="1:10" ht="21" customHeight="1">
      <c r="A59" s="413">
        <v>0.65</v>
      </c>
      <c r="B59" s="414">
        <f t="shared" si="0"/>
        <v>0.6604166666666667</v>
      </c>
      <c r="C59" s="413">
        <v>0.6743055555555556</v>
      </c>
      <c r="D59" s="413">
        <v>0.6784722222222223</v>
      </c>
      <c r="E59" s="414"/>
      <c r="F59" s="414"/>
      <c r="G59" s="414">
        <v>0.6805555555555556</v>
      </c>
      <c r="H59" s="112">
        <f t="shared" si="2"/>
        <v>0.6895833333333333</v>
      </c>
      <c r="I59" s="414">
        <v>0.6986111111111112</v>
      </c>
      <c r="J59" s="439">
        <v>0.7125</v>
      </c>
    </row>
    <row r="60" spans="1:10" ht="21" customHeight="1">
      <c r="A60" s="413"/>
      <c r="B60" s="414"/>
      <c r="C60" s="413"/>
      <c r="D60" s="413"/>
      <c r="E60" s="414"/>
      <c r="F60" s="414"/>
      <c r="G60" s="438" t="s">
        <v>269</v>
      </c>
      <c r="H60" s="112" t="s">
        <v>270</v>
      </c>
      <c r="I60" s="414" t="s">
        <v>271</v>
      </c>
      <c r="J60" s="438" t="s">
        <v>272</v>
      </c>
    </row>
    <row r="61" spans="1:10" ht="21" customHeight="1">
      <c r="A61" s="414">
        <v>0.6569444444444444</v>
      </c>
      <c r="B61" s="414">
        <f t="shared" si="0"/>
        <v>0.6673611111111111</v>
      </c>
      <c r="C61" s="414">
        <v>0.6833333333333333</v>
      </c>
      <c r="D61" s="414">
        <v>0.6875</v>
      </c>
      <c r="E61" s="413">
        <v>0.6916666666666667</v>
      </c>
      <c r="F61" s="413">
        <v>0.69375</v>
      </c>
      <c r="G61" s="413">
        <v>0.6993055555555555</v>
      </c>
      <c r="H61" s="112">
        <f t="shared" si="2"/>
        <v>0.7083333333333333</v>
      </c>
      <c r="I61" s="413">
        <v>0.7180555555555554</v>
      </c>
      <c r="J61" s="438">
        <v>0.729861111111111</v>
      </c>
    </row>
    <row r="62" spans="1:10" ht="21" customHeight="1">
      <c r="A62" s="414">
        <v>0.6659722222222222</v>
      </c>
      <c r="B62" s="414">
        <f t="shared" si="0"/>
        <v>0.6763888888888888</v>
      </c>
      <c r="C62" s="414">
        <v>0.6930555555555555</v>
      </c>
      <c r="D62" s="414">
        <v>0.6972222222222222</v>
      </c>
      <c r="E62" s="414"/>
      <c r="F62" s="414"/>
      <c r="G62" s="414">
        <v>0.7041666666666666</v>
      </c>
      <c r="H62" s="112">
        <f t="shared" si="2"/>
        <v>0.7131944444444444</v>
      </c>
      <c r="I62" s="414">
        <v>0.7215277777777778</v>
      </c>
      <c r="J62" s="438">
        <v>0.7340277777777777</v>
      </c>
    </row>
    <row r="63" spans="1:10" ht="21" customHeight="1">
      <c r="A63" s="414">
        <v>0.6756944444444444</v>
      </c>
      <c r="B63" s="414">
        <f t="shared" si="0"/>
        <v>0.686111111111111</v>
      </c>
      <c r="C63" s="414">
        <v>0.7027777777777777</v>
      </c>
      <c r="D63" s="414">
        <v>0.7069444444444444</v>
      </c>
      <c r="E63" s="414"/>
      <c r="F63" s="414"/>
      <c r="G63" s="414">
        <v>0.7090277777777777</v>
      </c>
      <c r="H63" s="112">
        <f t="shared" si="2"/>
        <v>0.7180555555555554</v>
      </c>
      <c r="I63" s="414">
        <v>0.7263888888888889</v>
      </c>
      <c r="J63" s="438">
        <v>0.7381944444444444</v>
      </c>
    </row>
    <row r="64" spans="1:10" ht="21" customHeight="1">
      <c r="A64" s="438"/>
      <c r="B64" s="414"/>
      <c r="C64" s="447"/>
      <c r="D64" s="443"/>
      <c r="E64" s="443"/>
      <c r="F64" s="414"/>
      <c r="G64" s="438" t="s">
        <v>273</v>
      </c>
      <c r="H64" s="112" t="s">
        <v>274</v>
      </c>
      <c r="I64" s="414" t="s">
        <v>275</v>
      </c>
      <c r="J64" s="438" t="s">
        <v>276</v>
      </c>
    </row>
    <row r="65" spans="1:10" ht="21" customHeight="1">
      <c r="A65" s="414">
        <v>0.6930555555555555</v>
      </c>
      <c r="B65" s="414">
        <f t="shared" si="0"/>
        <v>0.7034722222222222</v>
      </c>
      <c r="C65" s="414">
        <v>0.7201388888888889</v>
      </c>
      <c r="D65" s="414">
        <v>0.725</v>
      </c>
      <c r="E65" s="414"/>
      <c r="F65" s="414"/>
      <c r="G65" s="414">
        <v>0.7277777777777777</v>
      </c>
      <c r="H65" s="112">
        <f t="shared" si="2"/>
        <v>0.7368055555555555</v>
      </c>
      <c r="I65" s="414">
        <v>0.7451388888888889</v>
      </c>
      <c r="J65" s="438">
        <v>0.7583333333333333</v>
      </c>
    </row>
    <row r="66" spans="1:10" ht="21" customHeight="1">
      <c r="A66" s="438"/>
      <c r="B66" s="414"/>
      <c r="C66" s="448"/>
      <c r="D66" s="443"/>
      <c r="E66" s="443"/>
      <c r="F66" s="448"/>
      <c r="G66" s="449" t="s">
        <v>277</v>
      </c>
      <c r="H66" s="112" t="s">
        <v>278</v>
      </c>
      <c r="I66" s="414" t="s">
        <v>279</v>
      </c>
      <c r="J66" s="438" t="s">
        <v>280</v>
      </c>
    </row>
    <row r="67" spans="1:10" ht="21" customHeight="1">
      <c r="A67" s="414">
        <v>0.7013888888888888</v>
      </c>
      <c r="B67" s="414">
        <f t="shared" si="0"/>
        <v>0.7118055555555555</v>
      </c>
      <c r="C67" s="414">
        <v>0.7284722222222222</v>
      </c>
      <c r="D67" s="414">
        <v>0.7333333333333333</v>
      </c>
      <c r="E67" s="413">
        <v>0.7368055555555555</v>
      </c>
      <c r="F67" s="445"/>
      <c r="G67" s="445"/>
      <c r="H67" s="112"/>
      <c r="I67" s="445"/>
      <c r="J67" s="445"/>
    </row>
    <row r="68" spans="1:10" ht="21" customHeight="1">
      <c r="A68" s="414">
        <v>0.7083333333333334</v>
      </c>
      <c r="B68" s="414">
        <f t="shared" si="0"/>
        <v>0.71875</v>
      </c>
      <c r="C68" s="414">
        <v>0.7361111111111112</v>
      </c>
      <c r="D68" s="414">
        <v>0.7409722222222223</v>
      </c>
      <c r="E68" s="414"/>
      <c r="F68" s="414"/>
      <c r="G68" s="414">
        <v>0.7465277777777778</v>
      </c>
      <c r="H68" s="112">
        <f t="shared" si="2"/>
        <v>0.7555555555555555</v>
      </c>
      <c r="I68" s="414">
        <v>0.7645833333333334</v>
      </c>
      <c r="J68" s="438">
        <v>0.7756944444444445</v>
      </c>
    </row>
    <row r="69" spans="1:10" ht="21" customHeight="1">
      <c r="A69" s="414"/>
      <c r="B69" s="414"/>
      <c r="C69" s="414"/>
      <c r="D69" s="414"/>
      <c r="E69" s="414"/>
      <c r="F69" s="413">
        <v>0.7458333333333332</v>
      </c>
      <c r="G69" s="413">
        <v>0.7513888888888888</v>
      </c>
      <c r="H69" s="112">
        <f t="shared" si="2"/>
        <v>0.7604166666666665</v>
      </c>
      <c r="I69" s="413">
        <v>0.7701388888888887</v>
      </c>
      <c r="J69" s="438">
        <v>0.78125</v>
      </c>
    </row>
    <row r="70" spans="1:10" ht="21" customHeight="1">
      <c r="A70" s="413">
        <v>0.7236111111111111</v>
      </c>
      <c r="B70" s="414">
        <f t="shared" si="0"/>
        <v>0.7340277777777777</v>
      </c>
      <c r="C70" s="413">
        <v>0.75</v>
      </c>
      <c r="D70" s="413">
        <v>0.7555555555555555</v>
      </c>
      <c r="E70" s="414"/>
      <c r="F70" s="414"/>
      <c r="G70" s="414">
        <v>0.7583333333333333</v>
      </c>
      <c r="H70" s="112">
        <f t="shared" si="2"/>
        <v>0.767361111111111</v>
      </c>
      <c r="I70" s="414">
        <v>0.7770833333333333</v>
      </c>
      <c r="J70" s="439">
        <v>0.7902777777777777</v>
      </c>
    </row>
    <row r="71" spans="1:10" ht="21" customHeight="1">
      <c r="A71" s="414">
        <v>0.7319444444444444</v>
      </c>
      <c r="B71" s="414">
        <f aca="true" t="shared" si="3" ref="B71:B85">A71+TIME(0,15,0)</f>
        <v>0.742361111111111</v>
      </c>
      <c r="C71" s="414">
        <v>0.7583333333333333</v>
      </c>
      <c r="D71" s="414">
        <v>0.7625</v>
      </c>
      <c r="E71" s="414"/>
      <c r="F71" s="414"/>
      <c r="G71" s="414">
        <v>0.7652777777777777</v>
      </c>
      <c r="H71" s="112">
        <f t="shared" si="2"/>
        <v>0.7743055555555555</v>
      </c>
      <c r="I71" s="414">
        <v>0.7833333333333333</v>
      </c>
      <c r="J71" s="438">
        <v>0.7965277777777777</v>
      </c>
    </row>
    <row r="72" spans="1:10" ht="21" customHeight="1">
      <c r="A72" s="414">
        <v>0.7402777777777777</v>
      </c>
      <c r="B72" s="414">
        <f t="shared" si="3"/>
        <v>0.7506944444444443</v>
      </c>
      <c r="C72" s="414">
        <v>0.7666666666666666</v>
      </c>
      <c r="D72" s="414">
        <v>0.7715277777777777</v>
      </c>
      <c r="E72" s="414"/>
      <c r="F72" s="414"/>
      <c r="G72" s="414">
        <v>0.7729166666666666</v>
      </c>
      <c r="H72" s="112">
        <f t="shared" si="2"/>
        <v>0.7819444444444443</v>
      </c>
      <c r="I72" s="414">
        <v>0.7916666666666666</v>
      </c>
      <c r="J72" s="438">
        <v>0.8041666666666666</v>
      </c>
    </row>
    <row r="73" spans="1:10" ht="21" customHeight="1">
      <c r="A73" s="414">
        <v>0.7458333333333332</v>
      </c>
      <c r="B73" s="414">
        <f t="shared" si="3"/>
        <v>0.7562499999999999</v>
      </c>
      <c r="C73" s="414">
        <v>0.7722222222222223</v>
      </c>
      <c r="D73" s="414">
        <v>0.7770833333333332</v>
      </c>
      <c r="E73" s="413">
        <v>0.7805555555555556</v>
      </c>
      <c r="F73" s="413">
        <v>0.7847222222222222</v>
      </c>
      <c r="G73" s="413">
        <v>0.7902777777777777</v>
      </c>
      <c r="H73" s="112">
        <f t="shared" si="2"/>
        <v>0.7993055555555555</v>
      </c>
      <c r="I73" s="413">
        <v>0.8090277777777777</v>
      </c>
      <c r="J73" s="438">
        <v>0.8201388888888888</v>
      </c>
    </row>
    <row r="74" spans="1:10" ht="21" customHeight="1">
      <c r="A74" s="414">
        <v>0.7618055555555556</v>
      </c>
      <c r="B74" s="414">
        <f t="shared" si="3"/>
        <v>0.7722222222222223</v>
      </c>
      <c r="C74" s="414">
        <v>0.7847222222222223</v>
      </c>
      <c r="D74" s="414">
        <v>0.7902777777777779</v>
      </c>
      <c r="E74" s="414"/>
      <c r="F74" s="414"/>
      <c r="G74" s="414">
        <v>0.7958333333333334</v>
      </c>
      <c r="H74" s="112">
        <f t="shared" si="2"/>
        <v>0.8048611111111111</v>
      </c>
      <c r="I74" s="414">
        <v>0.8125</v>
      </c>
      <c r="J74" s="438">
        <v>0.8236111111111112</v>
      </c>
    </row>
    <row r="75" spans="1:10" ht="21" customHeight="1">
      <c r="A75" s="414">
        <v>0.7722222222222221</v>
      </c>
      <c r="B75" s="414">
        <f t="shared" si="3"/>
        <v>0.7826388888888888</v>
      </c>
      <c r="C75" s="414">
        <v>0.7993055555555555</v>
      </c>
      <c r="D75" s="414">
        <v>0.8034722222222221</v>
      </c>
      <c r="E75" s="414"/>
      <c r="F75" s="414"/>
      <c r="G75" s="414">
        <v>0.8041666666666667</v>
      </c>
      <c r="H75" s="112">
        <f t="shared" si="2"/>
        <v>0.8131944444444444</v>
      </c>
      <c r="I75" s="414">
        <v>0.8215277777777779</v>
      </c>
      <c r="J75" s="438">
        <v>0.8326388888888889</v>
      </c>
    </row>
    <row r="76" spans="1:10" ht="21" customHeight="1">
      <c r="A76" s="414">
        <v>0.782638888888889</v>
      </c>
      <c r="B76" s="414">
        <f t="shared" si="3"/>
        <v>0.7930555555555556</v>
      </c>
      <c r="C76" s="414">
        <v>0.8055555555555557</v>
      </c>
      <c r="D76" s="414">
        <v>0.8111111111111112</v>
      </c>
      <c r="E76" s="414"/>
      <c r="F76" s="414"/>
      <c r="G76" s="414">
        <v>0.8173611111111111</v>
      </c>
      <c r="H76" s="112">
        <f t="shared" si="2"/>
        <v>0.8263888888888888</v>
      </c>
      <c r="I76" s="414">
        <v>0.8354166666666667</v>
      </c>
      <c r="J76" s="438">
        <v>0.8479166666666667</v>
      </c>
    </row>
    <row r="77" spans="1:10" ht="21" customHeight="1">
      <c r="A77" s="414">
        <v>0.7986111111111112</v>
      </c>
      <c r="B77" s="414">
        <f t="shared" si="3"/>
        <v>0.8090277777777778</v>
      </c>
      <c r="C77" s="414">
        <v>0.8229166666666667</v>
      </c>
      <c r="D77" s="414">
        <v>0.8270833333333334</v>
      </c>
      <c r="E77" s="414"/>
      <c r="F77" s="414"/>
      <c r="G77" s="414">
        <v>0.8298611111111112</v>
      </c>
      <c r="H77" s="112">
        <f t="shared" si="2"/>
        <v>0.8388888888888889</v>
      </c>
      <c r="I77" s="414">
        <v>0.8479166666666668</v>
      </c>
      <c r="J77" s="438">
        <v>0.8590277777777778</v>
      </c>
    </row>
    <row r="78" spans="1:10" ht="21" customHeight="1">
      <c r="A78" s="414">
        <v>0.8069444444444445</v>
      </c>
      <c r="B78" s="414">
        <f t="shared" si="3"/>
        <v>0.8173611111111111</v>
      </c>
      <c r="C78" s="414">
        <v>0.8298611111111112</v>
      </c>
      <c r="D78" s="414">
        <v>0.8340277777777778</v>
      </c>
      <c r="E78" s="413">
        <v>0.8375</v>
      </c>
      <c r="F78" s="445"/>
      <c r="G78" s="445"/>
      <c r="H78" s="112"/>
      <c r="I78" s="445"/>
      <c r="J78" s="445"/>
    </row>
    <row r="79" spans="1:10" ht="21" customHeight="1">
      <c r="A79" s="414">
        <v>0.8208333333333333</v>
      </c>
      <c r="B79" s="414">
        <f t="shared" si="3"/>
        <v>0.8312499999999999</v>
      </c>
      <c r="C79" s="414">
        <v>0.8444444444444444</v>
      </c>
      <c r="D79" s="414">
        <v>0.8486111111111111</v>
      </c>
      <c r="E79" s="414"/>
      <c r="F79" s="414"/>
      <c r="G79" s="414">
        <v>0.8506944444444444</v>
      </c>
      <c r="H79" s="112">
        <f t="shared" si="2"/>
        <v>0.8597222222222222</v>
      </c>
      <c r="I79" s="414">
        <v>0.8694444444444444</v>
      </c>
      <c r="J79" s="438">
        <v>0.8805555555555554</v>
      </c>
    </row>
    <row r="80" spans="1:10" ht="21" customHeight="1">
      <c r="A80" s="414"/>
      <c r="B80" s="414"/>
      <c r="C80" s="414"/>
      <c r="D80" s="414"/>
      <c r="E80" s="414"/>
      <c r="F80" s="413">
        <v>0.8534722222222223</v>
      </c>
      <c r="G80" s="413">
        <v>0.8590277777777778</v>
      </c>
      <c r="H80" s="112">
        <f t="shared" si="2"/>
        <v>0.8680555555555556</v>
      </c>
      <c r="I80" s="413">
        <v>0.8777777777777778</v>
      </c>
      <c r="J80" s="438">
        <v>0.8902777777777777</v>
      </c>
    </row>
    <row r="81" spans="1:10" ht="21" customHeight="1">
      <c r="A81" s="414">
        <v>0.8340277777777777</v>
      </c>
      <c r="B81" s="414">
        <f t="shared" si="3"/>
        <v>0.8444444444444443</v>
      </c>
      <c r="C81" s="414">
        <v>0.8583333333333333</v>
      </c>
      <c r="D81" s="414">
        <v>0.8625</v>
      </c>
      <c r="E81" s="413">
        <v>0.8659722222222221</v>
      </c>
      <c r="F81" s="413">
        <v>0.8673611111111111</v>
      </c>
      <c r="G81" s="413">
        <v>0.8729166666666667</v>
      </c>
      <c r="H81" s="112">
        <f t="shared" si="2"/>
        <v>0.8819444444444444</v>
      </c>
      <c r="I81" s="413">
        <v>0.8916666666666666</v>
      </c>
      <c r="J81" s="438">
        <v>0.9027777777777777</v>
      </c>
    </row>
    <row r="82" spans="1:10" ht="21" customHeight="1">
      <c r="A82" s="414">
        <v>0.85</v>
      </c>
      <c r="B82" s="414">
        <f t="shared" si="3"/>
        <v>0.8604166666666666</v>
      </c>
      <c r="C82" s="414">
        <v>0.8729166666666667</v>
      </c>
      <c r="D82" s="414">
        <v>0.8763888888888889</v>
      </c>
      <c r="E82" s="413">
        <v>0.8798611111111111</v>
      </c>
      <c r="F82" s="413">
        <v>0.8819444444444445</v>
      </c>
      <c r="G82" s="413">
        <v>0.8875</v>
      </c>
      <c r="H82" s="112">
        <f t="shared" si="2"/>
        <v>0.8965277777777777</v>
      </c>
      <c r="I82" s="413">
        <v>0.90625</v>
      </c>
      <c r="J82" s="438">
        <v>0.9166666666666666</v>
      </c>
    </row>
    <row r="83" spans="1:10" ht="21" customHeight="1">
      <c r="A83" s="414">
        <v>0.8673611111111111</v>
      </c>
      <c r="B83" s="414">
        <f t="shared" si="3"/>
        <v>0.8777777777777778</v>
      </c>
      <c r="C83" s="414">
        <v>0.8916666666666667</v>
      </c>
      <c r="D83" s="414">
        <v>0.8951388888888889</v>
      </c>
      <c r="E83" s="414"/>
      <c r="F83" s="414"/>
      <c r="G83" s="414">
        <v>0.9027777777777778</v>
      </c>
      <c r="H83" s="112">
        <f t="shared" si="2"/>
        <v>0.9118055555555555</v>
      </c>
      <c r="I83" s="414">
        <v>0.9215277777777777</v>
      </c>
      <c r="J83" s="438">
        <v>0.9319444444444444</v>
      </c>
    </row>
    <row r="84" spans="1:10" ht="21" customHeight="1">
      <c r="A84" s="414">
        <v>0.8819444444444445</v>
      </c>
      <c r="B84" s="414">
        <f t="shared" si="3"/>
        <v>0.8923611111111112</v>
      </c>
      <c r="C84" s="414">
        <v>0.9055555555555557</v>
      </c>
      <c r="D84" s="414">
        <v>0.9090277777777779</v>
      </c>
      <c r="E84" s="413">
        <v>0.9125</v>
      </c>
      <c r="F84" s="413">
        <v>0.9166666666666666</v>
      </c>
      <c r="G84" s="413">
        <v>0.9222222222222222</v>
      </c>
      <c r="H84" s="112">
        <f t="shared" si="2"/>
        <v>0.9312499999999999</v>
      </c>
      <c r="I84" s="413">
        <v>0.9409722222222221</v>
      </c>
      <c r="J84" s="438">
        <v>0.9527777777777776</v>
      </c>
    </row>
    <row r="85" spans="1:10" ht="21" customHeight="1">
      <c r="A85" s="414">
        <v>0.8993055555555555</v>
      </c>
      <c r="B85" s="414">
        <f t="shared" si="3"/>
        <v>0.9097222222222221</v>
      </c>
      <c r="C85" s="414">
        <v>0.923611111111111</v>
      </c>
      <c r="D85" s="414">
        <v>0.9270833333333333</v>
      </c>
      <c r="E85" s="414"/>
      <c r="F85" s="414"/>
      <c r="G85" s="414">
        <v>0.9375</v>
      </c>
      <c r="H85" s="112">
        <f t="shared" si="2"/>
        <v>0.9465277777777777</v>
      </c>
      <c r="I85" s="414">
        <v>0.95625</v>
      </c>
      <c r="J85" s="438">
        <v>0.9666666666666665</v>
      </c>
    </row>
    <row r="86" spans="1:10" ht="21" customHeight="1">
      <c r="A86" s="414"/>
      <c r="B86" s="448"/>
      <c r="C86" s="414"/>
      <c r="D86" s="414"/>
      <c r="E86" s="414"/>
      <c r="F86" s="448"/>
      <c r="G86" s="414"/>
      <c r="H86" s="448"/>
      <c r="I86" s="414"/>
      <c r="J86" s="448"/>
    </row>
    <row r="87" spans="1:11" ht="21" customHeight="1">
      <c r="A87" s="102"/>
      <c r="B87" s="446" t="s">
        <v>281</v>
      </c>
      <c r="C87" s="450"/>
      <c r="D87" s="451"/>
      <c r="E87" s="451"/>
      <c r="F87" s="437"/>
      <c r="G87" s="451"/>
      <c r="H87" s="437"/>
      <c r="I87" s="450"/>
      <c r="J87" s="437"/>
      <c r="K87" s="437"/>
    </row>
    <row r="88" spans="1:11" ht="21" customHeight="1">
      <c r="A88" s="102"/>
      <c r="B88" s="452" t="s">
        <v>255</v>
      </c>
      <c r="C88" s="376"/>
      <c r="D88" s="452"/>
      <c r="E88" s="451"/>
      <c r="F88" s="437"/>
      <c r="G88" s="437"/>
      <c r="H88" s="437"/>
      <c r="I88" s="450"/>
      <c r="J88" s="437"/>
      <c r="K88" s="437"/>
    </row>
    <row r="89" spans="1:11" ht="21" customHeight="1">
      <c r="A89" s="102"/>
      <c r="B89" s="437"/>
      <c r="C89" s="437"/>
      <c r="D89" s="437"/>
      <c r="E89" s="451"/>
      <c r="F89" s="437"/>
      <c r="G89" s="437"/>
      <c r="H89" s="437"/>
      <c r="I89" s="437"/>
      <c r="J89" s="437"/>
      <c r="K89" s="437"/>
    </row>
    <row r="90" spans="1:11" ht="21" customHeight="1">
      <c r="A90" s="102"/>
      <c r="B90" s="437"/>
      <c r="C90" s="437"/>
      <c r="D90" s="437"/>
      <c r="E90" s="437"/>
      <c r="F90" s="437"/>
      <c r="G90" s="437"/>
      <c r="H90" s="437"/>
      <c r="I90" s="437"/>
      <c r="J90" s="437"/>
      <c r="K90" s="437"/>
    </row>
    <row r="91" spans="1:11" ht="21" customHeight="1">
      <c r="A91" s="102"/>
      <c r="B91" s="437"/>
      <c r="C91" s="437"/>
      <c r="D91" s="437"/>
      <c r="E91" s="437"/>
      <c r="F91" s="437"/>
      <c r="G91" s="437"/>
      <c r="H91" s="437"/>
      <c r="I91" s="437"/>
      <c r="J91" s="437"/>
      <c r="K91" s="437"/>
    </row>
  </sheetData>
  <mergeCells count="4">
    <mergeCell ref="B1:K1"/>
    <mergeCell ref="B2:K2"/>
    <mergeCell ref="B3:K3"/>
    <mergeCell ref="D5:K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">
      <selection activeCell="C12" sqref="C12"/>
    </sheetView>
  </sheetViews>
  <sheetFormatPr defaultColWidth="9.140625" defaultRowHeight="12.75"/>
  <cols>
    <col min="1" max="1" width="16.00390625" style="55" customWidth="1"/>
    <col min="2" max="2" width="19.28125" style="55" customWidth="1"/>
    <col min="3" max="3" width="19.00390625" style="55" customWidth="1"/>
    <col min="4" max="4" width="20.28125" style="55" customWidth="1"/>
    <col min="5" max="5" width="16.7109375" style="55" customWidth="1"/>
    <col min="6" max="7" width="19.8515625" style="55" customWidth="1"/>
    <col min="8" max="8" width="15.421875" style="55" customWidth="1"/>
    <col min="9" max="16384" width="9.140625" style="55" customWidth="1"/>
  </cols>
  <sheetData>
    <row r="1" spans="1:8" ht="18">
      <c r="A1" s="615" t="s">
        <v>33</v>
      </c>
      <c r="B1" s="615"/>
      <c r="C1" s="615"/>
      <c r="D1" s="615"/>
      <c r="E1" s="615"/>
      <c r="F1" s="615"/>
      <c r="G1" s="615"/>
      <c r="H1" s="615"/>
    </row>
    <row r="2" spans="1:8" ht="14.25">
      <c r="A2" s="616" t="s">
        <v>13</v>
      </c>
      <c r="B2" s="616"/>
      <c r="C2" s="616"/>
      <c r="D2" s="616"/>
      <c r="E2" s="616"/>
      <c r="F2" s="616"/>
      <c r="G2" s="616"/>
      <c r="H2" s="616"/>
    </row>
    <row r="3" spans="1:8" ht="14.25">
      <c r="A3" s="616" t="s">
        <v>34</v>
      </c>
      <c r="B3" s="616"/>
      <c r="C3" s="616"/>
      <c r="D3" s="616"/>
      <c r="E3" s="616"/>
      <c r="F3" s="616"/>
      <c r="G3" s="616"/>
      <c r="H3" s="616"/>
    </row>
    <row r="4" spans="1:8" ht="14.25">
      <c r="A4" s="617" t="s">
        <v>20</v>
      </c>
      <c r="B4" s="617"/>
      <c r="C4" s="56"/>
      <c r="D4" s="56"/>
      <c r="E4" s="57"/>
      <c r="F4" s="57"/>
      <c r="G4" s="58"/>
      <c r="H4" s="58"/>
    </row>
    <row r="5" spans="1:8" ht="63.75" customHeight="1" thickBot="1">
      <c r="A5" s="59"/>
      <c r="B5" s="614" t="s">
        <v>35</v>
      </c>
      <c r="C5" s="614"/>
      <c r="D5" s="614"/>
      <c r="E5" s="614"/>
      <c r="F5" s="614"/>
      <c r="G5" s="614"/>
      <c r="H5" s="614"/>
    </row>
    <row r="6" spans="1:8" ht="86.25" thickBot="1">
      <c r="A6" s="60" t="s">
        <v>36</v>
      </c>
      <c r="B6" s="61" t="s">
        <v>37</v>
      </c>
      <c r="C6" s="61" t="s">
        <v>38</v>
      </c>
      <c r="D6" s="62" t="s">
        <v>39</v>
      </c>
      <c r="E6" s="63" t="s">
        <v>40</v>
      </c>
      <c r="F6" s="64" t="s">
        <v>41</v>
      </c>
      <c r="G6" s="61" t="s">
        <v>42</v>
      </c>
      <c r="H6" s="65" t="s">
        <v>43</v>
      </c>
    </row>
    <row r="7" spans="1:8" ht="15">
      <c r="A7" s="66">
        <v>0.29097222222222224</v>
      </c>
      <c r="B7" s="66">
        <v>0.29583333333333334</v>
      </c>
      <c r="C7" s="66">
        <v>0.30416666666666664</v>
      </c>
      <c r="D7" s="66">
        <f aca="true" t="shared" si="0" ref="D7:D41">C7+TIME(0,11,0)</f>
        <v>0.3118055555555555</v>
      </c>
      <c r="E7" s="66">
        <v>0.31388888888888883</v>
      </c>
      <c r="F7" s="66">
        <v>0.3243055555555555</v>
      </c>
      <c r="G7" s="66">
        <v>0.3326388888888888</v>
      </c>
      <c r="H7" s="67"/>
    </row>
    <row r="8" spans="1:8" ht="15">
      <c r="A8" s="68">
        <v>0.3111111111111111</v>
      </c>
      <c r="B8" s="68">
        <v>0.3159722222222222</v>
      </c>
      <c r="C8" s="68">
        <v>0.3243055555555555</v>
      </c>
      <c r="D8" s="68">
        <f t="shared" si="0"/>
        <v>0.3319444444444444</v>
      </c>
      <c r="E8" s="68">
        <v>0.3340277777777777</v>
      </c>
      <c r="F8" s="68">
        <v>0.3444444444444444</v>
      </c>
      <c r="G8" s="68">
        <v>0.3527777777777777</v>
      </c>
      <c r="H8" s="68"/>
    </row>
    <row r="9" spans="1:8" ht="15">
      <c r="A9" s="68">
        <v>0.3277777777777778</v>
      </c>
      <c r="B9" s="68">
        <v>0.3326388888888889</v>
      </c>
      <c r="C9" s="68">
        <v>0.3409722222222222</v>
      </c>
      <c r="D9" s="68">
        <f t="shared" si="0"/>
        <v>0.34861111111111104</v>
      </c>
      <c r="E9" s="68">
        <v>0.35069444444444436</v>
      </c>
      <c r="F9" s="68">
        <v>0.36111111111111105</v>
      </c>
      <c r="G9" s="68">
        <v>0.36944444444444435</v>
      </c>
      <c r="H9" s="68"/>
    </row>
    <row r="10" spans="1:8" ht="15">
      <c r="A10" s="69"/>
      <c r="B10" s="68">
        <v>0.34791666666666665</v>
      </c>
      <c r="C10" s="68">
        <v>0.35625</v>
      </c>
      <c r="D10" s="68">
        <f t="shared" si="0"/>
        <v>0.3638888888888889</v>
      </c>
      <c r="E10" s="68">
        <v>0.36597222222222214</v>
      </c>
      <c r="F10" s="68">
        <v>0.37638888888888883</v>
      </c>
      <c r="G10" s="68">
        <v>0.38472222222222213</v>
      </c>
      <c r="H10" s="68">
        <v>0.3895833333333332</v>
      </c>
    </row>
    <row r="11" spans="1:8" ht="15">
      <c r="A11" s="69"/>
      <c r="B11" s="68">
        <v>0.36319444444444443</v>
      </c>
      <c r="C11" s="68">
        <v>0.37152777777777773</v>
      </c>
      <c r="D11" s="68">
        <f t="shared" si="0"/>
        <v>0.3791666666666666</v>
      </c>
      <c r="E11" s="68">
        <v>0.38125</v>
      </c>
      <c r="F11" s="68">
        <v>0.3916666666666666</v>
      </c>
      <c r="G11" s="68">
        <v>0.4</v>
      </c>
      <c r="H11" s="68"/>
    </row>
    <row r="12" spans="1:8" ht="15">
      <c r="A12" s="68"/>
      <c r="B12" s="68">
        <v>0.37777777777777777</v>
      </c>
      <c r="C12" s="68">
        <v>0.38611111111111107</v>
      </c>
      <c r="D12" s="68">
        <f t="shared" si="0"/>
        <v>0.39374999999999993</v>
      </c>
      <c r="E12" s="68">
        <v>0.39583333333333326</v>
      </c>
      <c r="F12" s="68">
        <v>0.40625</v>
      </c>
      <c r="G12" s="68">
        <v>0.41458333333333325</v>
      </c>
      <c r="H12" s="68"/>
    </row>
    <row r="13" spans="1:8" ht="15">
      <c r="A13" s="68">
        <v>0.38819444444444445</v>
      </c>
      <c r="B13" s="68">
        <v>0.39305555555555555</v>
      </c>
      <c r="C13" s="68">
        <v>0.40138888888888885</v>
      </c>
      <c r="D13" s="68">
        <f t="shared" si="0"/>
        <v>0.4090277777777777</v>
      </c>
      <c r="E13" s="68">
        <v>0.41111111111111104</v>
      </c>
      <c r="F13" s="68">
        <v>0.4215277777777777</v>
      </c>
      <c r="G13" s="68">
        <v>0.429861111111111</v>
      </c>
      <c r="H13" s="68"/>
    </row>
    <row r="14" spans="1:8" ht="15">
      <c r="A14" s="68"/>
      <c r="B14" s="68">
        <v>0.40972222222222227</v>
      </c>
      <c r="C14" s="68">
        <v>0.41805555555555557</v>
      </c>
      <c r="D14" s="68">
        <f t="shared" si="0"/>
        <v>0.42569444444444443</v>
      </c>
      <c r="E14" s="68">
        <v>0.42777777777777776</v>
      </c>
      <c r="F14" s="68">
        <v>0.43819444444444444</v>
      </c>
      <c r="G14" s="68">
        <v>0.44652777777777775</v>
      </c>
      <c r="H14" s="68">
        <v>0.45138888888888884</v>
      </c>
    </row>
    <row r="15" spans="1:8" ht="15">
      <c r="A15" s="68"/>
      <c r="B15" s="68">
        <v>0.4270833333333333</v>
      </c>
      <c r="C15" s="68">
        <v>0.4354166666666666</v>
      </c>
      <c r="D15" s="68">
        <f t="shared" si="0"/>
        <v>0.4430555555555555</v>
      </c>
      <c r="E15" s="68">
        <v>0.4451388888888888</v>
      </c>
      <c r="F15" s="68">
        <v>0.4555555555555555</v>
      </c>
      <c r="G15" s="68">
        <v>0.4638888888888888</v>
      </c>
      <c r="H15" s="68"/>
    </row>
    <row r="16" spans="1:8" ht="15">
      <c r="A16" s="68"/>
      <c r="B16" s="68">
        <v>0.44305555555555554</v>
      </c>
      <c r="C16" s="68">
        <v>0.45138888888888884</v>
      </c>
      <c r="D16" s="68">
        <f t="shared" si="0"/>
        <v>0.4590277777777777</v>
      </c>
      <c r="E16" s="68">
        <v>0.461111111111111</v>
      </c>
      <c r="F16" s="68">
        <v>0.4715277777777777</v>
      </c>
      <c r="G16" s="68">
        <v>0.479861111111111</v>
      </c>
      <c r="H16" s="68"/>
    </row>
    <row r="17" spans="1:8" ht="15">
      <c r="A17" s="68">
        <v>0.45555555555555555</v>
      </c>
      <c r="B17" s="68">
        <v>0.46041666666666664</v>
      </c>
      <c r="C17" s="68">
        <v>0.46875</v>
      </c>
      <c r="D17" s="68">
        <f t="shared" si="0"/>
        <v>0.47638888888888886</v>
      </c>
      <c r="E17" s="68">
        <v>0.47847222222222213</v>
      </c>
      <c r="F17" s="68">
        <v>0.4888888888888888</v>
      </c>
      <c r="G17" s="68">
        <v>0.4972222222222221</v>
      </c>
      <c r="H17" s="68"/>
    </row>
    <row r="18" spans="1:8" ht="15">
      <c r="A18" s="69"/>
      <c r="B18" s="68">
        <v>0.4777777777777778</v>
      </c>
      <c r="C18" s="68">
        <v>0.4861111111111111</v>
      </c>
      <c r="D18" s="68">
        <f t="shared" si="0"/>
        <v>0.49374999999999997</v>
      </c>
      <c r="E18" s="68">
        <v>0.4958333333333333</v>
      </c>
      <c r="F18" s="68">
        <v>0.50625</v>
      </c>
      <c r="G18" s="68">
        <v>0.5145833333333333</v>
      </c>
      <c r="H18" s="68">
        <v>0.5194444444444444</v>
      </c>
    </row>
    <row r="19" spans="1:8" ht="15">
      <c r="A19" s="69"/>
      <c r="B19" s="68">
        <v>0.4930555555555556</v>
      </c>
      <c r="C19" s="68">
        <v>0.5013888888888889</v>
      </c>
      <c r="D19" s="68">
        <f t="shared" si="0"/>
        <v>0.5090277777777777</v>
      </c>
      <c r="E19" s="68">
        <v>0.5111111111111111</v>
      </c>
      <c r="F19" s="68">
        <v>0.5215277777777777</v>
      </c>
      <c r="G19" s="68">
        <v>0.529861111111111</v>
      </c>
      <c r="H19" s="68"/>
    </row>
    <row r="20" spans="1:8" ht="15">
      <c r="A20" s="69"/>
      <c r="B20" s="68">
        <v>0.5069444444444444</v>
      </c>
      <c r="C20" s="68">
        <v>0.5152777777777777</v>
      </c>
      <c r="D20" s="68">
        <f t="shared" si="0"/>
        <v>0.5229166666666666</v>
      </c>
      <c r="E20" s="68">
        <v>0.525</v>
      </c>
      <c r="F20" s="68">
        <v>0.5354166666666665</v>
      </c>
      <c r="G20" s="68">
        <v>0.54375</v>
      </c>
      <c r="H20" s="68"/>
    </row>
    <row r="21" spans="1:8" ht="15">
      <c r="A21" s="68">
        <v>0.517361111111111</v>
      </c>
      <c r="B21" s="68">
        <v>0.5222222222222221</v>
      </c>
      <c r="C21" s="68">
        <v>0.5305555555555554</v>
      </c>
      <c r="D21" s="68">
        <f t="shared" si="0"/>
        <v>0.5381944444444443</v>
      </c>
      <c r="E21" s="68">
        <v>0.5402777777777776</v>
      </c>
      <c r="F21" s="68">
        <v>0.5506944444444443</v>
      </c>
      <c r="G21" s="68">
        <v>0.5590277777777776</v>
      </c>
      <c r="H21" s="68"/>
    </row>
    <row r="22" spans="1:8" ht="15">
      <c r="A22" s="69"/>
      <c r="B22" s="68">
        <v>0.5381944444444444</v>
      </c>
      <c r="C22" s="68">
        <v>0.5465277777777777</v>
      </c>
      <c r="D22" s="68">
        <f t="shared" si="0"/>
        <v>0.5541666666666666</v>
      </c>
      <c r="E22" s="68">
        <v>0.55625</v>
      </c>
      <c r="F22" s="68">
        <v>0.5666666666666665</v>
      </c>
      <c r="G22" s="68">
        <v>0.575</v>
      </c>
      <c r="H22" s="68">
        <v>0.5798611111111109</v>
      </c>
    </row>
    <row r="23" spans="1:8" ht="15">
      <c r="A23" s="69"/>
      <c r="B23" s="68">
        <v>0.5548611111111111</v>
      </c>
      <c r="C23" s="68">
        <v>0.5631944444444444</v>
      </c>
      <c r="D23" s="68">
        <f t="shared" si="0"/>
        <v>0.5708333333333333</v>
      </c>
      <c r="E23" s="68">
        <v>0.5729166666666666</v>
      </c>
      <c r="F23" s="68">
        <v>0.5833333333333333</v>
      </c>
      <c r="G23" s="68">
        <v>0.5916666666666666</v>
      </c>
      <c r="H23" s="68"/>
    </row>
    <row r="24" spans="1:8" ht="15">
      <c r="A24" s="69"/>
      <c r="B24" s="68">
        <v>0.56875</v>
      </c>
      <c r="C24" s="68">
        <v>0.5770833333333333</v>
      </c>
      <c r="D24" s="68">
        <f t="shared" si="0"/>
        <v>0.5847222222222221</v>
      </c>
      <c r="E24" s="68">
        <v>0.5868055555555555</v>
      </c>
      <c r="F24" s="68">
        <v>0.5972222222222221</v>
      </c>
      <c r="G24" s="68">
        <v>0.6055555555555554</v>
      </c>
      <c r="H24" s="68"/>
    </row>
    <row r="25" spans="1:8" ht="15">
      <c r="A25" s="68">
        <v>0.579861111111111</v>
      </c>
      <c r="B25" s="68">
        <v>0.5847222222222221</v>
      </c>
      <c r="C25" s="68">
        <v>0.5930555555555554</v>
      </c>
      <c r="D25" s="68">
        <f t="shared" si="0"/>
        <v>0.6006944444444443</v>
      </c>
      <c r="E25" s="68">
        <v>0.6027777777777776</v>
      </c>
      <c r="F25" s="68">
        <v>0.6131944444444443</v>
      </c>
      <c r="G25" s="68">
        <v>0.6215277777777776</v>
      </c>
      <c r="H25" s="69"/>
    </row>
    <row r="26" spans="1:8" ht="15">
      <c r="A26" s="69"/>
      <c r="B26" s="68">
        <v>0.6013888888888889</v>
      </c>
      <c r="C26" s="68">
        <v>0.6097222222222222</v>
      </c>
      <c r="D26" s="68">
        <f t="shared" si="0"/>
        <v>0.617361111111111</v>
      </c>
      <c r="E26" s="68">
        <v>0.6194444444444444</v>
      </c>
      <c r="F26" s="68">
        <v>0.629861111111111</v>
      </c>
      <c r="G26" s="68">
        <v>0.6381944444444443</v>
      </c>
      <c r="H26" s="68"/>
    </row>
    <row r="27" spans="1:8" ht="15">
      <c r="A27" s="69"/>
      <c r="B27" s="68">
        <v>0.6180555555555556</v>
      </c>
      <c r="C27" s="68">
        <v>0.6263888888888889</v>
      </c>
      <c r="D27" s="68">
        <f t="shared" si="0"/>
        <v>0.6340277777777777</v>
      </c>
      <c r="E27" s="68">
        <v>0.6361111111111111</v>
      </c>
      <c r="F27" s="68">
        <v>0.6465277777777777</v>
      </c>
      <c r="G27" s="68">
        <v>0.654861111111111</v>
      </c>
      <c r="H27" s="68"/>
    </row>
    <row r="28" spans="1:8" ht="15">
      <c r="A28" s="69"/>
      <c r="B28" s="68">
        <v>0.6333333333333333</v>
      </c>
      <c r="C28" s="68">
        <v>0.6416666666666666</v>
      </c>
      <c r="D28" s="68">
        <f t="shared" si="0"/>
        <v>0.6493055555555555</v>
      </c>
      <c r="E28" s="68">
        <v>0.6513888888888888</v>
      </c>
      <c r="F28" s="68">
        <v>0.6618055555555554</v>
      </c>
      <c r="G28" s="68">
        <v>0.6701388888888887</v>
      </c>
      <c r="H28" s="68"/>
    </row>
    <row r="29" spans="1:8" ht="15">
      <c r="A29" s="69"/>
      <c r="B29" s="68">
        <v>0.6493055555555556</v>
      </c>
      <c r="C29" s="68">
        <v>0.6576388888888889</v>
      </c>
      <c r="D29" s="68">
        <f t="shared" si="0"/>
        <v>0.6652777777777777</v>
      </c>
      <c r="E29" s="68">
        <v>0.6673611111111111</v>
      </c>
      <c r="F29" s="68">
        <v>0.6777777777777777</v>
      </c>
      <c r="G29" s="68">
        <v>0.686111111111111</v>
      </c>
      <c r="H29" s="68">
        <v>0.6909722222222221</v>
      </c>
    </row>
    <row r="30" spans="1:8" ht="15">
      <c r="A30" s="68"/>
      <c r="B30" s="68">
        <v>0.6611111111111111</v>
      </c>
      <c r="C30" s="68">
        <v>0.6694444444444444</v>
      </c>
      <c r="D30" s="68">
        <f t="shared" si="0"/>
        <v>0.6770833333333333</v>
      </c>
      <c r="E30" s="68">
        <v>0.6791666666666666</v>
      </c>
      <c r="F30" s="68">
        <v>0.6895833333333332</v>
      </c>
      <c r="G30" s="68">
        <v>0.6979166666666665</v>
      </c>
      <c r="H30" s="68">
        <v>0.7027777777777776</v>
      </c>
    </row>
    <row r="31" spans="1:8" ht="15">
      <c r="A31" s="69"/>
      <c r="B31" s="68">
        <v>0.6770833333333334</v>
      </c>
      <c r="C31" s="68">
        <v>0.6854166666666667</v>
      </c>
      <c r="D31" s="68">
        <f t="shared" si="0"/>
        <v>0.6930555555555555</v>
      </c>
      <c r="E31" s="68">
        <v>0.6951388888888889</v>
      </c>
      <c r="F31" s="68">
        <v>0.7055555555555555</v>
      </c>
      <c r="G31" s="68">
        <v>0.7138888888888888</v>
      </c>
      <c r="H31" s="68"/>
    </row>
    <row r="32" spans="1:8" ht="15">
      <c r="A32" s="68">
        <v>0.6875</v>
      </c>
      <c r="B32" s="68">
        <v>0.6923611111111111</v>
      </c>
      <c r="C32" s="68">
        <v>0.7006944444444444</v>
      </c>
      <c r="D32" s="68">
        <f t="shared" si="0"/>
        <v>0.7083333333333333</v>
      </c>
      <c r="E32" s="68">
        <v>0.7104166666666666</v>
      </c>
      <c r="F32" s="68">
        <v>0.7208333333333332</v>
      </c>
      <c r="G32" s="68">
        <v>0.7291666666666665</v>
      </c>
      <c r="H32" s="68"/>
    </row>
    <row r="33" spans="1:8" ht="15">
      <c r="A33" s="68">
        <v>0.7020833333333334</v>
      </c>
      <c r="B33" s="68">
        <v>0.7069444444444445</v>
      </c>
      <c r="C33" s="68">
        <v>0.7152777777777778</v>
      </c>
      <c r="D33" s="68">
        <f t="shared" si="0"/>
        <v>0.7229166666666667</v>
      </c>
      <c r="E33" s="68">
        <v>0.725</v>
      </c>
      <c r="F33" s="68">
        <v>0.7354166666666666</v>
      </c>
      <c r="G33" s="68">
        <v>0.74375</v>
      </c>
      <c r="H33" s="68"/>
    </row>
    <row r="34" spans="1:8" ht="15">
      <c r="A34" s="69"/>
      <c r="B34" s="68">
        <v>0.7236111111111111</v>
      </c>
      <c r="C34" s="68">
        <v>0.7319444444444444</v>
      </c>
      <c r="D34" s="68">
        <f t="shared" si="0"/>
        <v>0.7395833333333333</v>
      </c>
      <c r="E34" s="68">
        <v>0.7416666666666666</v>
      </c>
      <c r="F34" s="68">
        <v>0.7520833333333332</v>
      </c>
      <c r="G34" s="68">
        <v>0.7604166666666665</v>
      </c>
      <c r="H34" s="68">
        <v>0.7652777777777776</v>
      </c>
    </row>
    <row r="35" spans="1:8" ht="15">
      <c r="A35" s="69"/>
      <c r="B35" s="68">
        <v>0.7416666666666667</v>
      </c>
      <c r="C35" s="68">
        <v>0.75</v>
      </c>
      <c r="D35" s="68">
        <f t="shared" si="0"/>
        <v>0.7576388888888889</v>
      </c>
      <c r="E35" s="68">
        <v>0.7597222222222222</v>
      </c>
      <c r="F35" s="68">
        <v>0.7701388888888888</v>
      </c>
      <c r="G35" s="68">
        <v>0.7784722222222221</v>
      </c>
      <c r="H35" s="68"/>
    </row>
    <row r="36" spans="1:8" ht="15">
      <c r="A36" s="69"/>
      <c r="B36" s="68">
        <v>0.7583333333333333</v>
      </c>
      <c r="C36" s="68">
        <v>0.7666666666666666</v>
      </c>
      <c r="D36" s="68">
        <f t="shared" si="0"/>
        <v>0.7743055555555555</v>
      </c>
      <c r="E36" s="68">
        <v>0.7763888888888888</v>
      </c>
      <c r="F36" s="68">
        <v>0.7868055555555554</v>
      </c>
      <c r="G36" s="68">
        <v>0.7951388888888887</v>
      </c>
      <c r="H36" s="68"/>
    </row>
    <row r="37" spans="1:8" ht="15">
      <c r="A37" s="68">
        <v>0.7680555555555556</v>
      </c>
      <c r="B37" s="68">
        <v>0.7729166666666667</v>
      </c>
      <c r="C37" s="68">
        <v>0.78125</v>
      </c>
      <c r="D37" s="68">
        <f t="shared" si="0"/>
        <v>0.7888888888888889</v>
      </c>
      <c r="E37" s="68">
        <v>0.7909722222222222</v>
      </c>
      <c r="F37" s="68">
        <v>0.8013888888888888</v>
      </c>
      <c r="G37" s="68">
        <v>0.8097222222222221</v>
      </c>
      <c r="H37" s="68"/>
    </row>
    <row r="38" spans="1:8" ht="15">
      <c r="A38" s="69"/>
      <c r="B38" s="68">
        <v>0.7902777777777777</v>
      </c>
      <c r="C38" s="68">
        <v>0.798611111111111</v>
      </c>
      <c r="D38" s="68">
        <f t="shared" si="0"/>
        <v>0.8062499999999999</v>
      </c>
      <c r="E38" s="68">
        <v>0.8083333333333332</v>
      </c>
      <c r="F38" s="68">
        <v>0.81875</v>
      </c>
      <c r="G38" s="68">
        <v>0.8270833333333332</v>
      </c>
      <c r="H38" s="68"/>
    </row>
    <row r="39" spans="1:8" ht="15">
      <c r="A39" s="69"/>
      <c r="B39" s="68">
        <v>0.811111111111111</v>
      </c>
      <c r="C39" s="68">
        <v>0.8194444444444443</v>
      </c>
      <c r="D39" s="68">
        <f t="shared" si="0"/>
        <v>0.8270833333333332</v>
      </c>
      <c r="E39" s="68">
        <v>0.8291666666666665</v>
      </c>
      <c r="F39" s="68">
        <v>0.8395833333333331</v>
      </c>
      <c r="G39" s="68">
        <v>0.8479166666666664</v>
      </c>
      <c r="H39" s="68">
        <v>0.8527777777777775</v>
      </c>
    </row>
    <row r="40" spans="1:8" ht="15">
      <c r="A40" s="69"/>
      <c r="B40" s="68">
        <v>0.8319444444444444</v>
      </c>
      <c r="C40" s="68">
        <v>0.8402777777777777</v>
      </c>
      <c r="D40" s="68">
        <f t="shared" si="0"/>
        <v>0.8479166666666665</v>
      </c>
      <c r="E40" s="68">
        <v>0.85</v>
      </c>
      <c r="F40" s="68">
        <v>0.8604166666666665</v>
      </c>
      <c r="G40" s="68">
        <v>0.86875</v>
      </c>
      <c r="H40" s="68">
        <v>0.8736111111111109</v>
      </c>
    </row>
    <row r="41" spans="1:8" ht="15">
      <c r="A41" s="69"/>
      <c r="B41" s="68">
        <v>0.8527777777777777</v>
      </c>
      <c r="C41" s="68">
        <v>0.861111111111111</v>
      </c>
      <c r="D41" s="68">
        <f t="shared" si="0"/>
        <v>0.8687499999999999</v>
      </c>
      <c r="E41" s="68">
        <v>0.8708333333333332</v>
      </c>
      <c r="F41" s="68">
        <v>0.88125</v>
      </c>
      <c r="G41" s="68">
        <v>0.8895833333333332</v>
      </c>
      <c r="H41" s="68">
        <v>0.8944444444444443</v>
      </c>
    </row>
    <row r="42" spans="1:8" ht="15.75">
      <c r="A42" s="58"/>
      <c r="B42" s="70" t="s">
        <v>44</v>
      </c>
      <c r="C42" s="70"/>
      <c r="D42" s="70"/>
      <c r="E42" s="71"/>
      <c r="F42" s="71"/>
      <c r="G42" s="58"/>
      <c r="H42" s="58"/>
    </row>
    <row r="43" spans="1:8" ht="18">
      <c r="A43" s="58"/>
      <c r="B43" s="70" t="s">
        <v>45</v>
      </c>
      <c r="C43" s="70"/>
      <c r="D43" s="70"/>
      <c r="E43" s="70"/>
      <c r="F43" s="72"/>
      <c r="G43" s="58"/>
      <c r="H43" s="58"/>
    </row>
    <row r="44" spans="1:8" ht="14.25">
      <c r="A44" s="58"/>
      <c r="B44" s="58"/>
      <c r="C44" s="58"/>
      <c r="D44" s="58"/>
      <c r="E44" s="58"/>
      <c r="F44" s="58"/>
      <c r="G44" s="58"/>
      <c r="H44" s="58"/>
    </row>
  </sheetData>
  <mergeCells count="5">
    <mergeCell ref="B5:H5"/>
    <mergeCell ref="A1:H1"/>
    <mergeCell ref="A2:H2"/>
    <mergeCell ref="A3:H3"/>
    <mergeCell ref="A4:B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1">
      <selection activeCell="A1" sqref="A1:IV16384"/>
    </sheetView>
  </sheetViews>
  <sheetFormatPr defaultColWidth="9.140625" defaultRowHeight="12.75"/>
  <cols>
    <col min="1" max="1" width="15.421875" style="103" customWidth="1"/>
    <col min="2" max="2" width="16.140625" style="103" customWidth="1"/>
    <col min="3" max="3" width="19.28125" style="0" customWidth="1"/>
    <col min="4" max="4" width="16.28125" style="0" customWidth="1"/>
    <col min="5" max="5" width="16.00390625" style="0" customWidth="1"/>
    <col min="6" max="6" width="15.00390625" style="0" customWidth="1"/>
    <col min="7" max="7" width="14.57421875" style="0" customWidth="1"/>
    <col min="8" max="8" width="16.57421875" style="0" customWidth="1"/>
    <col min="9" max="9" width="12.57421875" style="0" customWidth="1"/>
  </cols>
  <sheetData>
    <row r="1" spans="1:9" ht="14.25">
      <c r="A1" s="619" t="s">
        <v>46</v>
      </c>
      <c r="B1" s="619"/>
      <c r="C1" s="619"/>
      <c r="D1" s="619"/>
      <c r="E1" s="619"/>
      <c r="F1" s="619"/>
      <c r="G1" s="619"/>
      <c r="H1" s="619"/>
      <c r="I1" s="619"/>
    </row>
    <row r="2" spans="1:9" ht="14.25">
      <c r="A2" s="620" t="s">
        <v>47</v>
      </c>
      <c r="B2" s="620"/>
      <c r="C2" s="620"/>
      <c r="D2" s="620"/>
      <c r="E2" s="620"/>
      <c r="F2" s="620"/>
      <c r="G2" s="620"/>
      <c r="H2" s="620"/>
      <c r="I2" s="620"/>
    </row>
    <row r="3" spans="1:9" ht="15">
      <c r="A3" s="621" t="s">
        <v>48</v>
      </c>
      <c r="B3" s="621"/>
      <c r="C3" s="621"/>
      <c r="D3" s="621"/>
      <c r="E3" s="621"/>
      <c r="F3" s="621"/>
      <c r="G3" s="621"/>
      <c r="H3" s="621"/>
      <c r="I3" s="621"/>
    </row>
    <row r="4" spans="1:9" ht="14.25">
      <c r="A4" s="73"/>
      <c r="B4" s="73"/>
      <c r="C4" s="58"/>
      <c r="D4" s="622" t="s">
        <v>20</v>
      </c>
      <c r="E4" s="622"/>
      <c r="F4" s="622"/>
      <c r="G4" s="622"/>
      <c r="H4" s="74"/>
      <c r="I4" s="58"/>
    </row>
    <row r="5" spans="1:9" ht="72" customHeight="1" thickBot="1">
      <c r="A5" s="73"/>
      <c r="B5" s="73"/>
      <c r="C5" s="58"/>
      <c r="D5" s="618" t="s">
        <v>49</v>
      </c>
      <c r="E5" s="618"/>
      <c r="F5" s="618"/>
      <c r="G5" s="618"/>
      <c r="H5" s="618"/>
      <c r="I5" s="618"/>
    </row>
    <row r="6" spans="1:9" ht="43.5" customHeight="1" thickBot="1">
      <c r="A6" s="75" t="s">
        <v>50</v>
      </c>
      <c r="B6" s="76" t="s">
        <v>51</v>
      </c>
      <c r="C6" s="76" t="s">
        <v>23</v>
      </c>
      <c r="D6" s="76" t="s">
        <v>52</v>
      </c>
      <c r="E6" s="77" t="s">
        <v>53</v>
      </c>
      <c r="F6" s="78" t="s">
        <v>54</v>
      </c>
      <c r="G6" s="76" t="s">
        <v>55</v>
      </c>
      <c r="H6" s="76" t="s">
        <v>56</v>
      </c>
      <c r="I6" s="79" t="s">
        <v>57</v>
      </c>
    </row>
    <row r="7" spans="1:9" ht="15">
      <c r="A7" s="80">
        <v>0.2972222222222222</v>
      </c>
      <c r="B7" s="81">
        <f>A7+TIME(0,10,0)</f>
        <v>0.30416666666666664</v>
      </c>
      <c r="C7" s="82">
        <v>0.3048611111111111</v>
      </c>
      <c r="D7" s="82">
        <v>0.30763888888888885</v>
      </c>
      <c r="E7" s="82">
        <v>0.31875</v>
      </c>
      <c r="F7" s="83">
        <v>0.3208333333333333</v>
      </c>
      <c r="G7" s="83">
        <v>0.32361111111111107</v>
      </c>
      <c r="H7" s="82">
        <v>0.32986111111111105</v>
      </c>
      <c r="I7" s="84">
        <v>0.3409722222222222</v>
      </c>
    </row>
    <row r="8" spans="1:9" ht="15">
      <c r="A8" s="85">
        <v>0.31527777777777777</v>
      </c>
      <c r="B8" s="86">
        <f aca="true" t="shared" si="0" ref="B8:B45">A8+TIME(0,10,0)</f>
        <v>0.3222222222222222</v>
      </c>
      <c r="C8" s="87">
        <v>0.32291666666666663</v>
      </c>
      <c r="D8" s="87">
        <v>0.3256944444444444</v>
      </c>
      <c r="E8" s="87">
        <v>0.3368055555555555</v>
      </c>
      <c r="F8" s="88">
        <v>0.33888888888888885</v>
      </c>
      <c r="G8" s="88">
        <v>0.3416666666666666</v>
      </c>
      <c r="H8" s="87">
        <v>0.3479166666666666</v>
      </c>
      <c r="I8" s="89">
        <v>0.3590277777777777</v>
      </c>
    </row>
    <row r="9" spans="1:9" ht="15">
      <c r="A9" s="85">
        <v>0.3326388888888889</v>
      </c>
      <c r="B9" s="86">
        <f t="shared" si="0"/>
        <v>0.3395833333333333</v>
      </c>
      <c r="C9" s="87">
        <v>0.34027777777777773</v>
      </c>
      <c r="D9" s="87">
        <v>0.3430555555555555</v>
      </c>
      <c r="E9" s="87">
        <v>0.35416666666666663</v>
      </c>
      <c r="F9" s="88">
        <v>0.35625</v>
      </c>
      <c r="G9" s="88">
        <v>0.3590277777777777</v>
      </c>
      <c r="H9" s="87">
        <v>0.3652777777777777</v>
      </c>
      <c r="I9" s="89">
        <v>0.37638888888888883</v>
      </c>
    </row>
    <row r="10" spans="1:9" ht="15">
      <c r="A10" s="85">
        <v>0.34861111111111115</v>
      </c>
      <c r="B10" s="86">
        <f t="shared" si="0"/>
        <v>0.35555555555555557</v>
      </c>
      <c r="C10" s="87">
        <v>0.35625</v>
      </c>
      <c r="D10" s="87">
        <v>0.3590277777777778</v>
      </c>
      <c r="E10" s="87">
        <v>0.3701388888888889</v>
      </c>
      <c r="F10" s="88">
        <v>0.37222222222222223</v>
      </c>
      <c r="G10" s="88">
        <v>0.375</v>
      </c>
      <c r="H10" s="87">
        <v>0.38125</v>
      </c>
      <c r="I10" s="89">
        <v>0.3923611111111111</v>
      </c>
    </row>
    <row r="11" spans="1:9" ht="15">
      <c r="A11" s="85">
        <v>0.3645833333333333</v>
      </c>
      <c r="B11" s="86">
        <f t="shared" si="0"/>
        <v>0.37152777777777773</v>
      </c>
      <c r="C11" s="87">
        <v>0.3722222222222222</v>
      </c>
      <c r="D11" s="87">
        <v>0.375</v>
      </c>
      <c r="E11" s="87">
        <v>0.38611111111111107</v>
      </c>
      <c r="F11" s="88">
        <v>0.3881944444444444</v>
      </c>
      <c r="G11" s="88">
        <v>0.39097222222222217</v>
      </c>
      <c r="H11" s="87">
        <v>0.39722222222222214</v>
      </c>
      <c r="I11" s="89">
        <v>0.40833333333333327</v>
      </c>
    </row>
    <row r="12" spans="1:9" ht="15">
      <c r="A12" s="85">
        <v>0.38055555555555554</v>
      </c>
      <c r="B12" s="86">
        <f t="shared" si="0"/>
        <v>0.38749999999999996</v>
      </c>
      <c r="C12" s="87">
        <v>0.3881944444444444</v>
      </c>
      <c r="D12" s="87">
        <v>0.39097222222222217</v>
      </c>
      <c r="E12" s="87">
        <v>0.4020833333333333</v>
      </c>
      <c r="F12" s="88">
        <v>0.4041666666666666</v>
      </c>
      <c r="G12" s="88">
        <v>0.4069444444444444</v>
      </c>
      <c r="H12" s="87">
        <v>0.41319444444444436</v>
      </c>
      <c r="I12" s="89">
        <v>0.4243055555555555</v>
      </c>
    </row>
    <row r="13" spans="1:9" ht="15">
      <c r="A13" s="85">
        <v>0.39444444444444443</v>
      </c>
      <c r="B13" s="86">
        <f t="shared" si="0"/>
        <v>0.40138888888888885</v>
      </c>
      <c r="C13" s="87">
        <v>0.4020833333333333</v>
      </c>
      <c r="D13" s="87">
        <v>0.40486111111111106</v>
      </c>
      <c r="E13" s="87">
        <v>0.4159722222222222</v>
      </c>
      <c r="F13" s="88">
        <v>0.4180555555555555</v>
      </c>
      <c r="G13" s="88">
        <v>0.4208333333333333</v>
      </c>
      <c r="H13" s="87">
        <v>0.42708333333333326</v>
      </c>
      <c r="I13" s="89">
        <v>0.4381944444444444</v>
      </c>
    </row>
    <row r="14" spans="1:9" ht="15">
      <c r="A14" s="85">
        <v>0.4138888888888889</v>
      </c>
      <c r="B14" s="86">
        <f t="shared" si="0"/>
        <v>0.42083333333333334</v>
      </c>
      <c r="C14" s="87">
        <v>0.4215277777777778</v>
      </c>
      <c r="D14" s="87">
        <v>0.42430555555555555</v>
      </c>
      <c r="E14" s="87">
        <v>0.4354166666666667</v>
      </c>
      <c r="F14" s="88">
        <v>0.4375</v>
      </c>
      <c r="G14" s="88">
        <v>0.44027777777777777</v>
      </c>
      <c r="H14" s="87">
        <v>0.44652777777777775</v>
      </c>
      <c r="I14" s="89">
        <v>0.4576388888888889</v>
      </c>
    </row>
    <row r="15" spans="1:9" ht="15">
      <c r="A15" s="90">
        <v>0.4291666666666667</v>
      </c>
      <c r="B15" s="86">
        <f t="shared" si="0"/>
        <v>0.4361111111111111</v>
      </c>
      <c r="C15" s="87">
        <v>0.43680555555555556</v>
      </c>
      <c r="D15" s="87">
        <v>0.4395833333333333</v>
      </c>
      <c r="E15" s="87">
        <v>0.45069444444444445</v>
      </c>
      <c r="F15" s="88">
        <v>0.4527777777777778</v>
      </c>
      <c r="G15" s="88">
        <v>0.4548611111111111</v>
      </c>
      <c r="H15" s="87">
        <v>0.4611111111111111</v>
      </c>
      <c r="I15" s="89">
        <v>0.4722222222222222</v>
      </c>
    </row>
    <row r="16" spans="1:9" ht="15">
      <c r="A16" s="90">
        <v>0.4381944444444445</v>
      </c>
      <c r="B16" s="86">
        <f>A16+TIME(0,11,0)</f>
        <v>0.44583333333333336</v>
      </c>
      <c r="C16" s="87"/>
      <c r="D16" s="87"/>
      <c r="E16" s="87"/>
      <c r="F16" s="88"/>
      <c r="G16" s="88"/>
      <c r="H16" s="87"/>
      <c r="I16" s="89"/>
    </row>
    <row r="17" spans="1:9" ht="15">
      <c r="A17" s="90">
        <v>0.4479166666666667</v>
      </c>
      <c r="B17" s="86">
        <f t="shared" si="0"/>
        <v>0.4548611111111111</v>
      </c>
      <c r="C17" s="87">
        <v>0.45555555555555555</v>
      </c>
      <c r="D17" s="87">
        <v>0.4583333333333333</v>
      </c>
      <c r="E17" s="87">
        <v>0.46944444444444444</v>
      </c>
      <c r="F17" s="88">
        <v>0.47152777777777777</v>
      </c>
      <c r="G17" s="88">
        <v>0.47430555555555554</v>
      </c>
      <c r="H17" s="87">
        <v>0.4805555555555555</v>
      </c>
      <c r="I17" s="89">
        <v>0.49166666666666664</v>
      </c>
    </row>
    <row r="18" spans="1:9" ht="15">
      <c r="A18" s="90">
        <v>0.4576388888888889</v>
      </c>
      <c r="B18" s="86">
        <f>A18+TIME(0,11,0)</f>
        <v>0.46527777777777773</v>
      </c>
      <c r="C18" s="87"/>
      <c r="D18" s="87"/>
      <c r="E18" s="87"/>
      <c r="F18" s="88"/>
      <c r="G18" s="88"/>
      <c r="H18" s="87"/>
      <c r="I18" s="89"/>
    </row>
    <row r="19" spans="1:9" ht="15">
      <c r="A19" s="90">
        <v>0.46388888888888885</v>
      </c>
      <c r="B19" s="86">
        <f t="shared" si="0"/>
        <v>0.47083333333333327</v>
      </c>
      <c r="C19" s="87">
        <v>0.4715277777777777</v>
      </c>
      <c r="D19" s="87">
        <v>0.4743055555555555</v>
      </c>
      <c r="E19" s="87">
        <v>0.4854166666666666</v>
      </c>
      <c r="F19" s="88">
        <v>0.4875</v>
      </c>
      <c r="G19" s="88">
        <v>0.4902777777777777</v>
      </c>
      <c r="H19" s="87">
        <v>0.4965277777777777</v>
      </c>
      <c r="I19" s="89">
        <v>0.5076388888888888</v>
      </c>
    </row>
    <row r="20" spans="1:9" ht="15">
      <c r="A20" s="90">
        <v>0.475</v>
      </c>
      <c r="B20" s="86">
        <f t="shared" si="0"/>
        <v>0.4819444444444444</v>
      </c>
      <c r="C20" s="87">
        <v>0.48263888888888884</v>
      </c>
      <c r="D20" s="87">
        <v>0.4854166666666666</v>
      </c>
      <c r="E20" s="87">
        <v>0.49652777777777773</v>
      </c>
      <c r="F20" s="88">
        <v>0.49861111111111106</v>
      </c>
      <c r="G20" s="88">
        <v>0.5013888888888889</v>
      </c>
      <c r="H20" s="87">
        <v>0.5076388888888889</v>
      </c>
      <c r="I20" s="89">
        <v>0.51875</v>
      </c>
    </row>
    <row r="21" spans="1:9" ht="15">
      <c r="A21" s="85">
        <v>0.49444444444444446</v>
      </c>
      <c r="B21" s="86">
        <f t="shared" si="0"/>
        <v>0.5013888888888889</v>
      </c>
      <c r="C21" s="87">
        <v>0.5020833333333333</v>
      </c>
      <c r="D21" s="87">
        <v>0.5048611111111111</v>
      </c>
      <c r="E21" s="87">
        <v>0.5159722222222222</v>
      </c>
      <c r="F21" s="88">
        <v>0.5180555555555555</v>
      </c>
      <c r="G21" s="88">
        <v>0.5208333333333333</v>
      </c>
      <c r="H21" s="87">
        <v>0.5270833333333332</v>
      </c>
      <c r="I21" s="89">
        <v>0.5381944444444443</v>
      </c>
    </row>
    <row r="22" spans="1:9" ht="15">
      <c r="A22" s="85">
        <v>0.513888888888889</v>
      </c>
      <c r="B22" s="86">
        <f t="shared" si="0"/>
        <v>0.5208333333333334</v>
      </c>
      <c r="C22" s="87">
        <v>0.5215277777777778</v>
      </c>
      <c r="D22" s="87">
        <v>0.5243055555555556</v>
      </c>
      <c r="E22" s="87">
        <v>0.5354166666666667</v>
      </c>
      <c r="F22" s="88">
        <v>0.5375</v>
      </c>
      <c r="G22" s="88">
        <v>0.5402777777777777</v>
      </c>
      <c r="H22" s="87">
        <v>0.5465277777777777</v>
      </c>
      <c r="I22" s="89">
        <v>0.5576388888888888</v>
      </c>
    </row>
    <row r="23" spans="1:9" ht="15">
      <c r="A23" s="85">
        <v>0.51875</v>
      </c>
      <c r="B23" s="86">
        <f>A23+TIME(0,11,0)</f>
        <v>0.5263888888888889</v>
      </c>
      <c r="C23" s="87"/>
      <c r="D23" s="87"/>
      <c r="E23" s="87"/>
      <c r="F23" s="88"/>
      <c r="G23" s="88"/>
      <c r="H23" s="87"/>
      <c r="I23" s="89"/>
    </row>
    <row r="24" spans="1:9" ht="15">
      <c r="A24" s="85">
        <v>0.5333333333333333</v>
      </c>
      <c r="B24" s="86">
        <f t="shared" si="0"/>
        <v>0.5402777777777777</v>
      </c>
      <c r="C24" s="87">
        <v>0.5409722222222222</v>
      </c>
      <c r="D24" s="87">
        <v>0.54375</v>
      </c>
      <c r="E24" s="87">
        <v>0.554861111111111</v>
      </c>
      <c r="F24" s="88">
        <v>0.5569444444444444</v>
      </c>
      <c r="G24" s="88">
        <v>0.5597222222222221</v>
      </c>
      <c r="H24" s="87">
        <v>0.5659722222222221</v>
      </c>
      <c r="I24" s="89">
        <v>0.5770833333333332</v>
      </c>
    </row>
    <row r="25" spans="1:9" ht="15">
      <c r="A25" s="85">
        <v>0.545138888888889</v>
      </c>
      <c r="B25" s="86">
        <f t="shared" si="0"/>
        <v>0.5520833333333334</v>
      </c>
      <c r="C25" s="87">
        <v>0.5527777777777778</v>
      </c>
      <c r="D25" s="87">
        <v>0.5555555555555556</v>
      </c>
      <c r="E25" s="87">
        <v>0.5666666666666667</v>
      </c>
      <c r="F25" s="88">
        <v>0.56875</v>
      </c>
      <c r="G25" s="88">
        <v>0.5715277777777777</v>
      </c>
      <c r="H25" s="87">
        <v>0.5777777777777777</v>
      </c>
      <c r="I25" s="89">
        <v>0.5888888888888888</v>
      </c>
    </row>
    <row r="26" spans="1:9" ht="15">
      <c r="A26" s="85">
        <v>0.5638888888888889</v>
      </c>
      <c r="B26" s="86">
        <f t="shared" si="0"/>
        <v>0.5708333333333333</v>
      </c>
      <c r="C26" s="87">
        <v>0.5715277777777777</v>
      </c>
      <c r="D26" s="87">
        <v>0.5743055555555555</v>
      </c>
      <c r="E26" s="87">
        <v>0.5854166666666666</v>
      </c>
      <c r="F26" s="88">
        <v>0.5875</v>
      </c>
      <c r="G26" s="88">
        <v>0.5902777777777777</v>
      </c>
      <c r="H26" s="87">
        <v>0.5965277777777777</v>
      </c>
      <c r="I26" s="89">
        <v>0.6076388888888887</v>
      </c>
    </row>
    <row r="27" spans="1:9" ht="15">
      <c r="A27" s="85">
        <v>0.5833333333333334</v>
      </c>
      <c r="B27" s="86">
        <f t="shared" si="0"/>
        <v>0.5902777777777778</v>
      </c>
      <c r="C27" s="87">
        <v>0.5909722222222222</v>
      </c>
      <c r="D27" s="87">
        <v>0.59375</v>
      </c>
      <c r="E27" s="87">
        <v>0.6048611111111111</v>
      </c>
      <c r="F27" s="88">
        <v>0.6069444444444444</v>
      </c>
      <c r="G27" s="88">
        <v>0.6097222222222222</v>
      </c>
      <c r="H27" s="87">
        <v>0.6159722222222221</v>
      </c>
      <c r="I27" s="89">
        <v>0.6270833333333332</v>
      </c>
    </row>
    <row r="28" spans="1:9" ht="15">
      <c r="A28" s="85">
        <v>0.5888888888888889</v>
      </c>
      <c r="B28" s="86">
        <f>A28+TIME(0,11,0)</f>
        <v>0.5965277777777778</v>
      </c>
      <c r="C28" s="87"/>
      <c r="D28" s="87"/>
      <c r="E28" s="87"/>
      <c r="F28" s="88"/>
      <c r="G28" s="88"/>
      <c r="H28" s="87"/>
      <c r="I28" s="89"/>
    </row>
    <row r="29" spans="1:9" ht="15">
      <c r="A29" s="85">
        <v>0.5986111111111111</v>
      </c>
      <c r="B29" s="86">
        <f t="shared" si="0"/>
        <v>0.6055555555555555</v>
      </c>
      <c r="C29" s="87">
        <v>0.60625</v>
      </c>
      <c r="D29" s="87">
        <v>0.6090277777777777</v>
      </c>
      <c r="E29" s="87">
        <v>0.6201388888888888</v>
      </c>
      <c r="F29" s="88">
        <v>0.6222222222222221</v>
      </c>
      <c r="G29" s="88">
        <v>0.625</v>
      </c>
      <c r="H29" s="87">
        <v>0.63125</v>
      </c>
      <c r="I29" s="89">
        <v>0.6423611111111109</v>
      </c>
    </row>
    <row r="30" spans="1:9" ht="15">
      <c r="A30" s="85">
        <v>0.607638888888889</v>
      </c>
      <c r="B30" s="86">
        <f>A30+TIME(0,11,0)</f>
        <v>0.6152777777777778</v>
      </c>
      <c r="C30" s="87"/>
      <c r="D30" s="87"/>
      <c r="E30" s="87"/>
      <c r="F30" s="88"/>
      <c r="G30" s="88"/>
      <c r="H30" s="87"/>
      <c r="I30" s="89"/>
    </row>
    <row r="31" spans="1:9" ht="15">
      <c r="A31" s="85">
        <v>0.6138888888888888</v>
      </c>
      <c r="B31" s="86">
        <f t="shared" si="0"/>
        <v>0.6208333333333332</v>
      </c>
      <c r="C31" s="87">
        <v>0.6215277777777777</v>
      </c>
      <c r="D31" s="87">
        <v>0.6243055555555554</v>
      </c>
      <c r="E31" s="87">
        <v>0.6354166666666665</v>
      </c>
      <c r="F31" s="88">
        <v>0.6375</v>
      </c>
      <c r="G31" s="88">
        <v>0.6402777777777776</v>
      </c>
      <c r="H31" s="87">
        <v>0.6465277777777776</v>
      </c>
      <c r="I31" s="89">
        <v>0.6576388888888887</v>
      </c>
    </row>
    <row r="32" spans="1:9" ht="15">
      <c r="A32" s="85">
        <v>0.6319444444444444</v>
      </c>
      <c r="B32" s="86">
        <f t="shared" si="0"/>
        <v>0.6388888888888888</v>
      </c>
      <c r="C32" s="87">
        <v>0.6395833333333333</v>
      </c>
      <c r="D32" s="87">
        <v>0.642361111111111</v>
      </c>
      <c r="E32" s="87">
        <v>0.6534722222222221</v>
      </c>
      <c r="F32" s="88">
        <v>0.6555555555555554</v>
      </c>
      <c r="G32" s="88">
        <v>0.6583333333333332</v>
      </c>
      <c r="H32" s="87">
        <v>0.6645833333333332</v>
      </c>
      <c r="I32" s="89">
        <v>0.6756944444444443</v>
      </c>
    </row>
    <row r="33" spans="1:9" ht="15">
      <c r="A33" s="91">
        <v>0.6493055555555556</v>
      </c>
      <c r="B33" s="86">
        <f t="shared" si="0"/>
        <v>0.65625</v>
      </c>
      <c r="C33" s="87">
        <v>0.6569444444444444</v>
      </c>
      <c r="D33" s="87">
        <v>0.6597222222222222</v>
      </c>
      <c r="E33" s="87">
        <v>0.6708333333333333</v>
      </c>
      <c r="F33" s="88">
        <v>0.6729166666666666</v>
      </c>
      <c r="G33" s="88">
        <v>0.6756944444444444</v>
      </c>
      <c r="H33" s="87">
        <v>0.6819444444444444</v>
      </c>
      <c r="I33" s="89">
        <v>0.6930555555555554</v>
      </c>
    </row>
    <row r="34" spans="1:9" ht="15">
      <c r="A34" s="85">
        <v>0.6652777777777777</v>
      </c>
      <c r="B34" s="86">
        <f t="shared" si="0"/>
        <v>0.6722222222222222</v>
      </c>
      <c r="C34" s="87">
        <v>0.6729166666666666</v>
      </c>
      <c r="D34" s="87">
        <v>0.6756944444444444</v>
      </c>
      <c r="E34" s="87">
        <v>0.6868055555555554</v>
      </c>
      <c r="F34" s="88">
        <v>0.6888888888888888</v>
      </c>
      <c r="G34" s="88">
        <v>0.6916666666666665</v>
      </c>
      <c r="H34" s="87">
        <v>0.6979166666666665</v>
      </c>
      <c r="I34" s="89">
        <v>0.7090277777777776</v>
      </c>
    </row>
    <row r="35" spans="1:9" ht="15">
      <c r="A35" s="85">
        <v>0.6840277777777778</v>
      </c>
      <c r="B35" s="86">
        <f t="shared" si="0"/>
        <v>0.6909722222222222</v>
      </c>
      <c r="C35" s="87">
        <v>0.6916666666666667</v>
      </c>
      <c r="D35" s="87">
        <v>0.6944444444444444</v>
      </c>
      <c r="E35" s="87">
        <v>0.7055555555555555</v>
      </c>
      <c r="F35" s="88">
        <v>0.7076388888888888</v>
      </c>
      <c r="G35" s="88">
        <v>0.7104166666666666</v>
      </c>
      <c r="H35" s="87">
        <v>0.7166666666666666</v>
      </c>
      <c r="I35" s="89">
        <v>0.7277777777777776</v>
      </c>
    </row>
    <row r="36" spans="1:9" ht="15">
      <c r="A36" s="92">
        <v>0.7013888888888888</v>
      </c>
      <c r="B36" s="86">
        <f t="shared" si="0"/>
        <v>0.7083333333333333</v>
      </c>
      <c r="C36" s="87">
        <v>0.7090277777777777</v>
      </c>
      <c r="D36" s="87">
        <v>0.7118055555555555</v>
      </c>
      <c r="E36" s="87">
        <v>0.7229166666666665</v>
      </c>
      <c r="F36" s="88">
        <v>0.725</v>
      </c>
      <c r="G36" s="88">
        <v>0.7277777777777776</v>
      </c>
      <c r="H36" s="87">
        <v>0.7340277777777776</v>
      </c>
      <c r="I36" s="89">
        <v>0.7451388888888887</v>
      </c>
    </row>
    <row r="37" spans="1:9" ht="15">
      <c r="A37" s="92">
        <v>0.7166666666666667</v>
      </c>
      <c r="B37" s="86">
        <f t="shared" si="0"/>
        <v>0.7236111111111111</v>
      </c>
      <c r="C37" s="87">
        <v>0.7243055555555555</v>
      </c>
      <c r="D37" s="87">
        <v>0.7270833333333333</v>
      </c>
      <c r="E37" s="87">
        <v>0.7381944444444444</v>
      </c>
      <c r="F37" s="88">
        <v>0.7402777777777777</v>
      </c>
      <c r="G37" s="88">
        <v>0.7430555555555555</v>
      </c>
      <c r="H37" s="87">
        <v>0.7493055555555554</v>
      </c>
      <c r="I37" s="89">
        <v>0.7604166666666665</v>
      </c>
    </row>
    <row r="38" spans="1:9" ht="15">
      <c r="A38" s="92">
        <v>0.7277777777777777</v>
      </c>
      <c r="B38" s="86">
        <f>A38+TIME(0,11,0)</f>
        <v>0.7354166666666666</v>
      </c>
      <c r="C38" s="87"/>
      <c r="D38" s="87"/>
      <c r="E38" s="87"/>
      <c r="F38" s="88"/>
      <c r="G38" s="88"/>
      <c r="H38" s="87"/>
      <c r="I38" s="89"/>
    </row>
    <row r="39" spans="1:9" ht="15">
      <c r="A39" s="92">
        <v>0.7347222222222222</v>
      </c>
      <c r="B39" s="86">
        <f t="shared" si="0"/>
        <v>0.7416666666666666</v>
      </c>
      <c r="C39" s="87">
        <v>0.742361111111111</v>
      </c>
      <c r="D39" s="87">
        <v>0.7451388888888888</v>
      </c>
      <c r="E39" s="87">
        <v>0.75625</v>
      </c>
      <c r="F39" s="88">
        <v>0.7583333333333332</v>
      </c>
      <c r="G39" s="88">
        <v>0.761111111111111</v>
      </c>
      <c r="H39" s="87">
        <v>0.7673611111111109</v>
      </c>
      <c r="I39" s="89">
        <v>0.778472222222222</v>
      </c>
    </row>
    <row r="40" spans="1:9" ht="15">
      <c r="A40" s="92">
        <v>0.7451388888888889</v>
      </c>
      <c r="B40" s="86">
        <f>A40+TIME(0,11,0)</f>
        <v>0.7527777777777778</v>
      </c>
      <c r="C40" s="87"/>
      <c r="D40" s="87"/>
      <c r="E40" s="87"/>
      <c r="F40" s="88"/>
      <c r="G40" s="88"/>
      <c r="H40" s="87"/>
      <c r="I40" s="89"/>
    </row>
    <row r="41" spans="1:9" ht="15">
      <c r="A41" s="85">
        <v>0.7555555555555555</v>
      </c>
      <c r="B41" s="86">
        <f t="shared" si="0"/>
        <v>0.7625</v>
      </c>
      <c r="C41" s="87">
        <v>0.7631944444444444</v>
      </c>
      <c r="D41" s="87">
        <v>0.7659722222222222</v>
      </c>
      <c r="E41" s="87">
        <v>0.7770833333333332</v>
      </c>
      <c r="F41" s="88" t="s">
        <v>58</v>
      </c>
      <c r="G41" s="88">
        <v>0.7819444444444444</v>
      </c>
      <c r="H41" s="87">
        <v>0.7881944444444445</v>
      </c>
      <c r="I41" s="89">
        <v>0.7993055555555556</v>
      </c>
    </row>
    <row r="42" spans="1:9" ht="15">
      <c r="A42" s="93">
        <v>0.7604166666666666</v>
      </c>
      <c r="B42" s="86">
        <f>A42+TIME(0,11,0)</f>
        <v>0.7680555555555555</v>
      </c>
      <c r="C42" s="87"/>
      <c r="D42" s="87"/>
      <c r="E42" s="87"/>
      <c r="F42" s="88"/>
      <c r="G42" s="88"/>
      <c r="H42" s="87"/>
      <c r="I42" s="89"/>
    </row>
    <row r="43" spans="1:9" ht="15">
      <c r="A43" s="94">
        <v>0.78125</v>
      </c>
      <c r="B43" s="86">
        <f t="shared" si="0"/>
        <v>0.7881944444444444</v>
      </c>
      <c r="C43" s="87">
        <v>0.7888888888888889</v>
      </c>
      <c r="D43" s="87">
        <v>0.7916666666666666</v>
      </c>
      <c r="E43" s="87">
        <v>0.8027777777777777</v>
      </c>
      <c r="F43" s="88">
        <v>0.804861111111111</v>
      </c>
      <c r="G43" s="88">
        <v>0.8076388888888888</v>
      </c>
      <c r="H43" s="87">
        <v>0.8138888888888888</v>
      </c>
      <c r="I43" s="89">
        <v>0.825</v>
      </c>
    </row>
    <row r="44" spans="1:9" ht="15">
      <c r="A44" s="85">
        <v>0.8069444444444445</v>
      </c>
      <c r="B44" s="86">
        <f t="shared" si="0"/>
        <v>0.8138888888888889</v>
      </c>
      <c r="C44" s="87">
        <v>0.8145833333333333</v>
      </c>
      <c r="D44" s="87">
        <v>0.8173611111111111</v>
      </c>
      <c r="E44" s="87">
        <v>0.8284722222222222</v>
      </c>
      <c r="F44" s="88">
        <v>0.8305555555555555</v>
      </c>
      <c r="G44" s="88">
        <v>0.8333333333333333</v>
      </c>
      <c r="H44" s="87">
        <v>0.8395833333333332</v>
      </c>
      <c r="I44" s="89">
        <v>0.8506944444444443</v>
      </c>
    </row>
    <row r="45" spans="1:9" ht="15">
      <c r="A45" s="91">
        <v>0.8333333333333334</v>
      </c>
      <c r="B45" s="86">
        <f t="shared" si="0"/>
        <v>0.8402777777777778</v>
      </c>
      <c r="C45" s="95">
        <v>0.8409722222222222</v>
      </c>
      <c r="D45" s="95">
        <v>0.84375</v>
      </c>
      <c r="E45" s="95">
        <v>0.8548611111111111</v>
      </c>
      <c r="F45" s="96">
        <v>0.8569444444444444</v>
      </c>
      <c r="G45" s="96">
        <v>0.8597222222222222</v>
      </c>
      <c r="H45" s="95">
        <v>0.8659722222222221</v>
      </c>
      <c r="I45" s="97">
        <v>0.8770833333333332</v>
      </c>
    </row>
    <row r="46" spans="1:9" ht="15">
      <c r="A46" s="98">
        <v>0.8506944444444445</v>
      </c>
      <c r="B46" s="86">
        <f>A46+TIME(0,11,0)</f>
        <v>0.8583333333333334</v>
      </c>
      <c r="C46" s="99"/>
      <c r="D46" s="99"/>
      <c r="E46" s="99"/>
      <c r="F46" s="98"/>
      <c r="G46" s="98"/>
      <c r="H46" s="99"/>
      <c r="I46" s="100"/>
    </row>
    <row r="47" spans="1:9" ht="15">
      <c r="A47" s="98">
        <v>0.8770833333333333</v>
      </c>
      <c r="B47" s="86">
        <f>A47+TIME(0,11,0)</f>
        <v>0.8847222222222222</v>
      </c>
      <c r="C47" s="99"/>
      <c r="D47" s="99"/>
      <c r="E47" s="99"/>
      <c r="F47" s="98"/>
      <c r="G47" s="98"/>
      <c r="H47" s="99"/>
      <c r="I47" s="100"/>
    </row>
    <row r="48" spans="1:9" ht="14.25">
      <c r="A48" s="101"/>
      <c r="B48" s="74"/>
      <c r="C48" s="102"/>
      <c r="D48" s="102"/>
      <c r="E48" s="102"/>
      <c r="F48" s="102"/>
      <c r="G48" s="102"/>
      <c r="H48" s="102"/>
      <c r="I48" s="102"/>
    </row>
    <row r="49" spans="2:9" ht="14.25">
      <c r="B49" s="104"/>
      <c r="C49" s="104" t="s">
        <v>59</v>
      </c>
      <c r="D49" s="104"/>
      <c r="E49" s="58"/>
      <c r="F49" s="58"/>
      <c r="G49" s="58"/>
      <c r="H49" s="58"/>
      <c r="I49" s="58"/>
    </row>
    <row r="50" spans="2:9" ht="14.25">
      <c r="B50" s="104"/>
      <c r="C50" s="104" t="s">
        <v>45</v>
      </c>
      <c r="D50" s="104"/>
      <c r="E50" s="58"/>
      <c r="F50" s="58"/>
      <c r="G50" s="58"/>
      <c r="H50" s="58"/>
      <c r="I50" s="58"/>
    </row>
    <row r="51" spans="1:9" ht="14.25">
      <c r="A51" s="73"/>
      <c r="B51" s="73"/>
      <c r="C51" s="58"/>
      <c r="D51" s="58"/>
      <c r="E51" s="58"/>
      <c r="F51" s="58"/>
      <c r="G51" s="58"/>
      <c r="H51" s="58"/>
      <c r="I51" s="58"/>
    </row>
  </sheetData>
  <mergeCells count="5">
    <mergeCell ref="D5:I5"/>
    <mergeCell ref="A1:I1"/>
    <mergeCell ref="A2:I2"/>
    <mergeCell ref="A3:I3"/>
    <mergeCell ref="D4:G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A1" sqref="A1:IV16384"/>
    </sheetView>
  </sheetViews>
  <sheetFormatPr defaultColWidth="9.140625" defaultRowHeight="12.75"/>
  <cols>
    <col min="1" max="1" width="16.8515625" style="50" customWidth="1"/>
    <col min="2" max="2" width="14.8515625" style="50" customWidth="1"/>
    <col min="3" max="3" width="20.7109375" style="50" customWidth="1"/>
    <col min="4" max="4" width="19.140625" style="50" customWidth="1"/>
    <col min="5" max="5" width="17.140625" style="50" customWidth="1"/>
    <col min="6" max="6" width="16.8515625" style="50" customWidth="1"/>
    <col min="7" max="7" width="20.28125" style="50" customWidth="1"/>
    <col min="8" max="8" width="18.00390625" style="50" customWidth="1"/>
    <col min="9" max="9" width="16.421875" style="50" customWidth="1"/>
    <col min="10" max="16384" width="9.140625" style="105" customWidth="1"/>
  </cols>
  <sheetData>
    <row r="1" spans="3:6" ht="14.25">
      <c r="C1" s="624" t="s">
        <v>60</v>
      </c>
      <c r="D1" s="624"/>
      <c r="E1" s="624"/>
      <c r="F1" s="624"/>
    </row>
    <row r="2" spans="3:6" ht="14.25">
      <c r="C2" s="625" t="s">
        <v>13</v>
      </c>
      <c r="D2" s="625"/>
      <c r="E2" s="625"/>
      <c r="F2" s="625"/>
    </row>
    <row r="3" spans="3:6" ht="14.25">
      <c r="C3" s="624" t="s">
        <v>61</v>
      </c>
      <c r="D3" s="624"/>
      <c r="E3" s="624"/>
      <c r="F3" s="624"/>
    </row>
    <row r="4" spans="1:3" ht="14.25">
      <c r="A4" s="626" t="s">
        <v>20</v>
      </c>
      <c r="B4" s="626"/>
      <c r="C4" s="626"/>
    </row>
    <row r="5" spans="2:9" ht="27.75" customHeight="1" thickBot="1">
      <c r="B5" s="623" t="s">
        <v>62</v>
      </c>
      <c r="C5" s="623"/>
      <c r="D5" s="623"/>
      <c r="E5" s="623"/>
      <c r="F5" s="623"/>
      <c r="G5" s="623"/>
      <c r="H5" s="623"/>
      <c r="I5" s="623"/>
    </row>
    <row r="6" spans="1:9" ht="42.75" customHeight="1" thickBot="1">
      <c r="A6" s="106" t="s">
        <v>63</v>
      </c>
      <c r="B6" s="77" t="s">
        <v>30</v>
      </c>
      <c r="C6" s="77" t="s">
        <v>10</v>
      </c>
      <c r="D6" s="77" t="s">
        <v>64</v>
      </c>
      <c r="E6" s="77" t="s">
        <v>65</v>
      </c>
      <c r="F6" s="77" t="s">
        <v>66</v>
      </c>
      <c r="G6" s="77" t="s">
        <v>67</v>
      </c>
      <c r="H6" s="77" t="s">
        <v>6</v>
      </c>
      <c r="I6" s="107" t="s">
        <v>68</v>
      </c>
    </row>
    <row r="7" spans="1:10" ht="15">
      <c r="A7" s="108">
        <v>0.2555555555555556</v>
      </c>
      <c r="B7" s="109">
        <v>0.2569444444444445</v>
      </c>
      <c r="C7" s="109">
        <v>0.2604166666666667</v>
      </c>
      <c r="D7" s="110">
        <v>0.26180555555555557</v>
      </c>
      <c r="E7" s="109">
        <v>0.2743055555555555</v>
      </c>
      <c r="F7" s="109">
        <v>0.275</v>
      </c>
      <c r="G7" s="109">
        <v>0.28125</v>
      </c>
      <c r="H7" s="109">
        <v>0.28611111111111104</v>
      </c>
      <c r="I7" s="111">
        <v>0.29305555555555546</v>
      </c>
      <c r="J7" s="50"/>
    </row>
    <row r="8" spans="1:10" ht="15">
      <c r="A8" s="109">
        <v>0.29583333333333334</v>
      </c>
      <c r="B8" s="111">
        <v>0.2972222222222222</v>
      </c>
      <c r="C8" s="111">
        <v>0.3013888888888889</v>
      </c>
      <c r="D8" s="112">
        <v>0.30416666666666664</v>
      </c>
      <c r="E8" s="111">
        <v>0.31736111111111104</v>
      </c>
      <c r="F8" s="111">
        <v>0.31875</v>
      </c>
      <c r="G8" s="111">
        <v>0.3256944444444444</v>
      </c>
      <c r="H8" s="111">
        <v>0.33472222222222214</v>
      </c>
      <c r="I8" s="111">
        <v>0.342361111111111</v>
      </c>
      <c r="J8" s="50"/>
    </row>
    <row r="9" spans="1:10" ht="15">
      <c r="A9" s="111">
        <v>0.3756944444444445</v>
      </c>
      <c r="B9" s="111">
        <v>0.3770833333333334</v>
      </c>
      <c r="C9" s="111">
        <v>0.38125</v>
      </c>
      <c r="D9" s="112">
        <v>0.3840277777777778</v>
      </c>
      <c r="E9" s="111">
        <v>0.3972222222222222</v>
      </c>
      <c r="F9" s="111">
        <v>0.40069444444444446</v>
      </c>
      <c r="G9" s="111">
        <v>0.4076388888888889</v>
      </c>
      <c r="H9" s="111">
        <v>0.41666666666666663</v>
      </c>
      <c r="I9" s="111">
        <v>0.4243055555555555</v>
      </c>
      <c r="J9" s="50"/>
    </row>
    <row r="10" spans="1:10" ht="15">
      <c r="A10" s="111">
        <v>0.4694444444444445</v>
      </c>
      <c r="B10" s="111">
        <v>0.4708333333333334</v>
      </c>
      <c r="C10" s="111">
        <v>0.475</v>
      </c>
      <c r="D10" s="112">
        <v>0.4777777777777778</v>
      </c>
      <c r="E10" s="111">
        <v>0.4909722222222222</v>
      </c>
      <c r="F10" s="111">
        <v>0.49722222222222223</v>
      </c>
      <c r="G10" s="111">
        <v>0.5041666666666667</v>
      </c>
      <c r="H10" s="111">
        <v>0.5131944444444444</v>
      </c>
      <c r="I10" s="111">
        <v>0.5201388888888888</v>
      </c>
      <c r="J10" s="50"/>
    </row>
    <row r="11" spans="1:10" ht="15">
      <c r="A11" s="113">
        <v>0.5208333333333334</v>
      </c>
      <c r="B11" s="111">
        <v>0.5222222222222223</v>
      </c>
      <c r="C11" s="111">
        <v>0.5263888888888889</v>
      </c>
      <c r="D11" s="112">
        <v>0.5291666666666667</v>
      </c>
      <c r="E11" s="111">
        <v>0.5423611111111111</v>
      </c>
      <c r="F11" s="111">
        <v>0.5458333333333333</v>
      </c>
      <c r="G11" s="111">
        <v>0.5527777777777777</v>
      </c>
      <c r="H11" s="111">
        <v>0.5618055555555554</v>
      </c>
      <c r="I11" s="111">
        <v>0.5694444444444443</v>
      </c>
      <c r="J11" s="50"/>
    </row>
    <row r="12" spans="1:10" ht="15">
      <c r="A12" s="111">
        <v>0.5736111111111112</v>
      </c>
      <c r="B12" s="111">
        <v>0.575</v>
      </c>
      <c r="C12" s="111">
        <v>0.5791666666666667</v>
      </c>
      <c r="D12" s="112">
        <v>0.5819444444444445</v>
      </c>
      <c r="E12" s="111">
        <v>0.5951388888888889</v>
      </c>
      <c r="F12" s="111">
        <v>0.6</v>
      </c>
      <c r="G12" s="111">
        <v>0.6069444444444444</v>
      </c>
      <c r="H12" s="111">
        <v>0.6159722222222221</v>
      </c>
      <c r="I12" s="111">
        <v>0.623611111111111</v>
      </c>
      <c r="J12" s="50"/>
    </row>
    <row r="13" spans="1:10" ht="15">
      <c r="A13" s="111">
        <v>0.6298611111111111</v>
      </c>
      <c r="B13" s="111">
        <v>0.63125</v>
      </c>
      <c r="C13" s="111">
        <v>0.6354166666666666</v>
      </c>
      <c r="D13" s="112">
        <v>0.6381944444444444</v>
      </c>
      <c r="E13" s="111">
        <v>0.6513888888888888</v>
      </c>
      <c r="F13" s="111">
        <v>0.654861111111111</v>
      </c>
      <c r="G13" s="111">
        <v>0.6618055555555554</v>
      </c>
      <c r="H13" s="111">
        <v>0.6708333333333332</v>
      </c>
      <c r="I13" s="111">
        <v>0.6784722222222223</v>
      </c>
      <c r="J13" s="50"/>
    </row>
    <row r="14" spans="1:10" ht="15">
      <c r="A14" s="111">
        <v>0.68125</v>
      </c>
      <c r="B14" s="111">
        <v>0.6826388888888889</v>
      </c>
      <c r="C14" s="111">
        <v>0.6868055555555556</v>
      </c>
      <c r="D14" s="112">
        <v>0.6895833333333333</v>
      </c>
      <c r="E14" s="111">
        <v>0.7027777777777777</v>
      </c>
      <c r="F14" s="111">
        <v>0.704861111111111</v>
      </c>
      <c r="G14" s="111">
        <v>0.7118055555555555</v>
      </c>
      <c r="H14" s="111">
        <v>0.7208333333333332</v>
      </c>
      <c r="I14" s="111">
        <v>0.7284722222222221</v>
      </c>
      <c r="J14" s="50"/>
    </row>
    <row r="15" spans="1:10" ht="15">
      <c r="A15" s="113">
        <v>0.7298611111111111</v>
      </c>
      <c r="B15" s="111">
        <v>0.73125</v>
      </c>
      <c r="C15" s="111">
        <v>0.7354166666666666</v>
      </c>
      <c r="D15" s="112">
        <v>0.7381944444444445</v>
      </c>
      <c r="E15" s="111">
        <v>0.7513888888888888</v>
      </c>
      <c r="F15" s="111">
        <v>0.7583333333333332</v>
      </c>
      <c r="G15" s="111">
        <v>0.7652777777777776</v>
      </c>
      <c r="H15" s="111">
        <v>0.7743055555555554</v>
      </c>
      <c r="I15" s="111">
        <v>0.7805555555555553</v>
      </c>
      <c r="J15" s="50"/>
    </row>
    <row r="16" spans="1:10" ht="15">
      <c r="A16" s="113">
        <v>0.8229166666666666</v>
      </c>
      <c r="B16" s="111">
        <v>0.8243055555555555</v>
      </c>
      <c r="C16" s="111">
        <v>0.8284722222222222</v>
      </c>
      <c r="D16" s="112">
        <v>0.83125</v>
      </c>
      <c r="E16" s="111">
        <v>0.8444444444444443</v>
      </c>
      <c r="F16" s="111">
        <v>0.8458333333333332</v>
      </c>
      <c r="G16" s="111">
        <v>0.8527777777777776</v>
      </c>
      <c r="H16" s="111">
        <v>0.8618055555555554</v>
      </c>
      <c r="I16" s="111">
        <v>0.86875</v>
      </c>
      <c r="J16" s="50"/>
    </row>
    <row r="17" spans="1:10" ht="15">
      <c r="A17" s="113">
        <v>0.8729166666666667</v>
      </c>
      <c r="B17" s="111">
        <v>0.8743055555555556</v>
      </c>
      <c r="C17" s="111">
        <v>0.8784722222222222</v>
      </c>
      <c r="D17" s="112">
        <v>0.88125</v>
      </c>
      <c r="E17" s="111">
        <v>0.8944444444444444</v>
      </c>
      <c r="F17" s="111">
        <v>0.8965277777777777</v>
      </c>
      <c r="G17" s="111">
        <v>0.9034722222222221</v>
      </c>
      <c r="H17" s="111">
        <v>0.9125</v>
      </c>
      <c r="I17" s="111">
        <v>0.9194444444444443</v>
      </c>
      <c r="J17" s="50"/>
    </row>
    <row r="18" spans="1:10" ht="15">
      <c r="A18" s="113">
        <v>0.9201388888888888</v>
      </c>
      <c r="B18" s="111">
        <v>0.9215277777777777</v>
      </c>
      <c r="C18" s="111">
        <v>0.9243055555555555</v>
      </c>
      <c r="D18" s="112">
        <v>0.9270833333333333</v>
      </c>
      <c r="E18" s="111">
        <v>0.9368055555555554</v>
      </c>
      <c r="F18" s="109">
        <v>0.9388888888888888</v>
      </c>
      <c r="G18" s="109">
        <v>0.9458333333333332</v>
      </c>
      <c r="H18" s="109">
        <v>0.9548611111111109</v>
      </c>
      <c r="I18" s="111">
        <v>0.9611111111111109</v>
      </c>
      <c r="J18" s="50"/>
    </row>
    <row r="19" spans="1:9" ht="15">
      <c r="A19" s="111"/>
      <c r="B19" s="111"/>
      <c r="C19" s="111"/>
      <c r="D19" s="112"/>
      <c r="E19" s="111"/>
      <c r="F19" s="109">
        <v>0.9458333333333333</v>
      </c>
      <c r="G19" s="111">
        <v>0.9506944444444444</v>
      </c>
      <c r="H19" s="111">
        <v>0.95625</v>
      </c>
      <c r="I19" s="111">
        <v>0.9659722222222222</v>
      </c>
    </row>
    <row r="20" spans="4:9" ht="15">
      <c r="D20" s="114"/>
      <c r="I20" s="115"/>
    </row>
    <row r="21" spans="2:8" ht="15">
      <c r="B21" s="6"/>
      <c r="C21" s="6"/>
      <c r="D21" s="5"/>
      <c r="E21" s="5" t="s">
        <v>14</v>
      </c>
      <c r="F21" s="5"/>
      <c r="G21" s="5"/>
      <c r="H21" s="6"/>
    </row>
    <row r="22" spans="2:8" ht="15">
      <c r="B22" s="6"/>
      <c r="C22" s="6"/>
      <c r="D22" s="5"/>
      <c r="E22" s="5" t="s">
        <v>15</v>
      </c>
      <c r="F22" s="5"/>
      <c r="G22" s="5"/>
      <c r="H22" s="6"/>
    </row>
    <row r="23" ht="14.25">
      <c r="D23" s="116"/>
    </row>
    <row r="24" ht="14.25">
      <c r="D24" s="116"/>
    </row>
    <row r="25" ht="14.25">
      <c r="D25" s="117"/>
    </row>
    <row r="26" ht="14.25">
      <c r="D26" s="118"/>
    </row>
    <row r="27" ht="14.25">
      <c r="D27" s="118"/>
    </row>
  </sheetData>
  <mergeCells count="5">
    <mergeCell ref="B5:I5"/>
    <mergeCell ref="C1:F1"/>
    <mergeCell ref="C2:F2"/>
    <mergeCell ref="C3:F3"/>
    <mergeCell ref="A4:C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U45"/>
  <sheetViews>
    <sheetView workbookViewId="0" topLeftCell="A16">
      <selection activeCell="A4" sqref="A4:L4"/>
    </sheetView>
  </sheetViews>
  <sheetFormatPr defaultColWidth="9.140625" defaultRowHeight="17.25" customHeight="1"/>
  <cols>
    <col min="1" max="1" width="20.421875" style="6" customWidth="1"/>
    <col min="2" max="2" width="21.28125" style="6" customWidth="1"/>
    <col min="3" max="3" width="19.57421875" style="6" customWidth="1"/>
    <col min="4" max="5" width="17.7109375" style="6" customWidth="1"/>
    <col min="6" max="6" width="19.140625" style="6" customWidth="1"/>
    <col min="7" max="7" width="18.421875" style="6" customWidth="1"/>
    <col min="8" max="8" width="22.421875" style="6" customWidth="1"/>
    <col min="9" max="9" width="20.57421875" style="6" customWidth="1"/>
    <col min="10" max="10" width="19.421875" style="6" customWidth="1"/>
    <col min="11" max="11" width="18.140625" style="6" customWidth="1"/>
    <col min="12" max="12" width="17.7109375" style="6" customWidth="1"/>
    <col min="13" max="13" width="12.57421875" style="1" customWidth="1"/>
    <col min="14" max="14" width="11.421875" style="1" customWidth="1"/>
    <col min="15" max="15" width="11.421875" style="15" customWidth="1"/>
    <col min="16" max="16384" width="11.421875" style="0" customWidth="1"/>
  </cols>
  <sheetData>
    <row r="1" spans="6:16" ht="23.25" customHeight="1">
      <c r="F1" s="6" t="s">
        <v>69</v>
      </c>
      <c r="O1" s="119"/>
      <c r="P1" s="103"/>
    </row>
    <row r="2" spans="1:16" ht="23.25" customHeight="1">
      <c r="A2" s="627" t="s">
        <v>69</v>
      </c>
      <c r="B2" s="627"/>
      <c r="C2" s="627"/>
      <c r="D2" s="627"/>
      <c r="E2" s="627"/>
      <c r="F2" s="627"/>
      <c r="G2" s="627"/>
      <c r="H2" s="627"/>
      <c r="I2" s="627"/>
      <c r="J2" s="627"/>
      <c r="K2" s="627"/>
      <c r="L2" s="627"/>
      <c r="M2" s="120"/>
      <c r="N2" s="120"/>
      <c r="O2" s="120"/>
      <c r="P2" s="103"/>
    </row>
    <row r="3" spans="1:16" ht="17.25" customHeight="1">
      <c r="A3" s="612" t="s">
        <v>70</v>
      </c>
      <c r="B3" s="612"/>
      <c r="C3" s="612"/>
      <c r="D3" s="612"/>
      <c r="E3" s="612"/>
      <c r="F3" s="612"/>
      <c r="G3" s="612"/>
      <c r="H3" s="612"/>
      <c r="I3" s="612"/>
      <c r="J3" s="612"/>
      <c r="K3" s="612"/>
      <c r="L3" s="612"/>
      <c r="M3" s="121"/>
      <c r="N3" s="121"/>
      <c r="O3" s="121"/>
      <c r="P3" s="103"/>
    </row>
    <row r="4" spans="1:16" ht="17.25" customHeight="1">
      <c r="A4" s="612" t="s">
        <v>61</v>
      </c>
      <c r="B4" s="612"/>
      <c r="C4" s="612"/>
      <c r="D4" s="612"/>
      <c r="E4" s="612"/>
      <c r="F4" s="612"/>
      <c r="G4" s="612"/>
      <c r="H4" s="612"/>
      <c r="I4" s="612"/>
      <c r="J4" s="612"/>
      <c r="K4" s="612"/>
      <c r="L4" s="612"/>
      <c r="M4" s="121"/>
      <c r="N4" s="121"/>
      <c r="O4" s="121"/>
      <c r="P4" s="103"/>
    </row>
    <row r="5" spans="3:16" ht="17.25" customHeight="1">
      <c r="C5" s="555" t="s">
        <v>71</v>
      </c>
      <c r="D5" s="555"/>
      <c r="E5" s="555"/>
      <c r="F5" s="555"/>
      <c r="G5" s="122"/>
      <c r="H5" s="122"/>
      <c r="I5" s="122"/>
      <c r="J5" s="122"/>
      <c r="K5" s="122"/>
      <c r="L5" s="122"/>
      <c r="M5" s="123"/>
      <c r="N5" s="123"/>
      <c r="O5" s="124"/>
      <c r="P5" s="125"/>
    </row>
    <row r="6" spans="5:17" ht="22.5" customHeight="1">
      <c r="E6" s="628" t="s">
        <v>72</v>
      </c>
      <c r="F6" s="628"/>
      <c r="G6" s="628"/>
      <c r="H6" s="628"/>
      <c r="I6" s="628"/>
      <c r="J6" s="628"/>
      <c r="K6" s="628"/>
      <c r="L6" s="628"/>
      <c r="M6" s="126"/>
      <c r="N6" s="127"/>
      <c r="O6" s="128"/>
      <c r="P6" s="129"/>
      <c r="Q6" s="129"/>
    </row>
    <row r="7" spans="5:17" ht="34.5" customHeight="1">
      <c r="E7" s="628"/>
      <c r="F7" s="628"/>
      <c r="G7" s="628"/>
      <c r="H7" s="628"/>
      <c r="I7" s="628"/>
      <c r="J7" s="628"/>
      <c r="K7" s="628"/>
      <c r="L7" s="628"/>
      <c r="M7" s="126"/>
      <c r="N7" s="127"/>
      <c r="O7" s="128"/>
      <c r="P7" s="129"/>
      <c r="Q7" s="129"/>
    </row>
    <row r="8" spans="5:16" ht="17.25" customHeight="1" thickBot="1">
      <c r="E8" s="130"/>
      <c r="F8" s="130"/>
      <c r="G8" s="130"/>
      <c r="H8" s="130"/>
      <c r="I8" s="130"/>
      <c r="J8" s="130"/>
      <c r="K8" s="130"/>
      <c r="L8" s="130"/>
      <c r="M8" s="131"/>
      <c r="N8" s="131"/>
      <c r="O8" s="124"/>
      <c r="P8" s="132"/>
    </row>
    <row r="9" spans="1:15" ht="32.25" customHeight="1">
      <c r="A9" s="546" t="s">
        <v>73</v>
      </c>
      <c r="B9" s="558" t="s">
        <v>74</v>
      </c>
      <c r="C9" s="558" t="s">
        <v>30</v>
      </c>
      <c r="D9" s="558" t="s">
        <v>10</v>
      </c>
      <c r="E9" s="558" t="s">
        <v>64</v>
      </c>
      <c r="F9" s="558" t="s">
        <v>75</v>
      </c>
      <c r="G9" s="558" t="s">
        <v>66</v>
      </c>
      <c r="H9" s="558" t="s">
        <v>76</v>
      </c>
      <c r="I9" s="558" t="s">
        <v>6</v>
      </c>
      <c r="J9" s="558" t="s">
        <v>77</v>
      </c>
      <c r="K9" s="558" t="s">
        <v>78</v>
      </c>
      <c r="L9" s="552" t="s">
        <v>79</v>
      </c>
      <c r="M9" s="133"/>
      <c r="N9"/>
      <c r="O9"/>
    </row>
    <row r="10" spans="1:15" ht="24" customHeight="1" thickBot="1">
      <c r="A10" s="548"/>
      <c r="B10" s="560"/>
      <c r="C10" s="560"/>
      <c r="D10" s="560"/>
      <c r="E10" s="560"/>
      <c r="F10" s="560"/>
      <c r="G10" s="560"/>
      <c r="H10" s="560"/>
      <c r="I10" s="560"/>
      <c r="J10" s="560"/>
      <c r="K10" s="560"/>
      <c r="L10" s="554"/>
      <c r="M10" s="133"/>
      <c r="N10"/>
      <c r="O10"/>
    </row>
    <row r="11" spans="1:21" ht="17.25" customHeight="1">
      <c r="A11" s="134">
        <v>0.3013888888888889</v>
      </c>
      <c r="B11" s="135">
        <f aca="true" t="shared" si="0" ref="B11:B40">C11-TIME(0,8,0)</f>
        <v>0.30625</v>
      </c>
      <c r="C11" s="136">
        <v>0.31180555555555556</v>
      </c>
      <c r="D11" s="136">
        <v>0.3159722222222222</v>
      </c>
      <c r="E11" s="137">
        <f aca="true" t="shared" si="1" ref="E11:E40">D11+TIME(0,6,0)</f>
        <v>0.32013888888888886</v>
      </c>
      <c r="F11" s="136">
        <v>0.3319444444444444</v>
      </c>
      <c r="G11" s="136">
        <v>0.33194444444444443</v>
      </c>
      <c r="H11" s="136">
        <v>0.3368055555555555</v>
      </c>
      <c r="I11" s="136">
        <v>0.3479166666666666</v>
      </c>
      <c r="J11" s="135">
        <f aca="true" t="shared" si="2" ref="J11:J39">I11+TIME(,9,)</f>
        <v>0.3541666666666666</v>
      </c>
      <c r="K11" s="138">
        <f>L11-TIME(0,7,0)</f>
        <v>0.3576388888888889</v>
      </c>
      <c r="L11" s="136">
        <v>0.3625</v>
      </c>
      <c r="M11" s="139"/>
      <c r="N11" s="140"/>
      <c r="O11" s="140"/>
      <c r="P11" s="140"/>
      <c r="Q11" s="140"/>
      <c r="R11" s="140"/>
      <c r="S11" s="140"/>
      <c r="T11" s="140"/>
      <c r="U11" s="141"/>
    </row>
    <row r="12" spans="1:21" ht="17.25" customHeight="1">
      <c r="A12" s="134">
        <v>0.3236111111111111</v>
      </c>
      <c r="B12" s="142">
        <f t="shared" si="0"/>
        <v>0.3284722222222223</v>
      </c>
      <c r="C12" s="136">
        <v>0.3340277777777778</v>
      </c>
      <c r="D12" s="136">
        <v>0.33819444444444446</v>
      </c>
      <c r="E12" s="143">
        <f t="shared" si="1"/>
        <v>0.3423611111111111</v>
      </c>
      <c r="F12" s="136">
        <v>0.35416666666666663</v>
      </c>
      <c r="G12" s="136">
        <v>0.3576388888888889</v>
      </c>
      <c r="H12" s="136">
        <v>0.3625</v>
      </c>
      <c r="I12" s="136">
        <v>0.37361111111111106</v>
      </c>
      <c r="J12" s="142">
        <f t="shared" si="2"/>
        <v>0.37986111111111104</v>
      </c>
      <c r="K12" s="144">
        <f aca="true" t="shared" si="3" ref="K12:K39">L12-TIME(0,7,0)</f>
        <v>0.3833333333333333</v>
      </c>
      <c r="L12" s="136">
        <v>0.3881944444444444</v>
      </c>
      <c r="M12" s="139"/>
      <c r="N12" s="140"/>
      <c r="O12" s="140"/>
      <c r="P12" s="140"/>
      <c r="Q12" s="140"/>
      <c r="R12" s="140"/>
      <c r="S12" s="140"/>
      <c r="T12" s="140"/>
      <c r="U12" s="141"/>
    </row>
    <row r="13" spans="1:21" ht="17.25" customHeight="1">
      <c r="A13" s="134">
        <v>0.3444444444444445</v>
      </c>
      <c r="B13" s="142">
        <f t="shared" si="0"/>
        <v>0.34930555555555565</v>
      </c>
      <c r="C13" s="136">
        <v>0.3548611111111112</v>
      </c>
      <c r="D13" s="136">
        <v>0.35902777777777783</v>
      </c>
      <c r="E13" s="143">
        <f t="shared" si="1"/>
        <v>0.3631944444444445</v>
      </c>
      <c r="F13" s="136">
        <v>0.375</v>
      </c>
      <c r="G13" s="136">
        <v>0.3763888888888889</v>
      </c>
      <c r="H13" s="136">
        <v>0.38125</v>
      </c>
      <c r="I13" s="136">
        <v>0.39236111111111105</v>
      </c>
      <c r="J13" s="142">
        <f t="shared" si="2"/>
        <v>0.398611111111111</v>
      </c>
      <c r="K13" s="144">
        <f t="shared" si="3"/>
        <v>0.4020833333333333</v>
      </c>
      <c r="L13" s="136">
        <v>0.4069444444444444</v>
      </c>
      <c r="M13" s="139"/>
      <c r="N13" s="140"/>
      <c r="O13" s="140"/>
      <c r="P13" s="140"/>
      <c r="Q13" s="140"/>
      <c r="R13" s="140"/>
      <c r="S13" s="140"/>
      <c r="T13" s="140"/>
      <c r="U13" s="141"/>
    </row>
    <row r="14" spans="1:21" ht="17.25" customHeight="1">
      <c r="A14" s="134">
        <v>0.3645833333333333</v>
      </c>
      <c r="B14" s="142">
        <f t="shared" si="0"/>
        <v>0.36944444444444446</v>
      </c>
      <c r="C14" s="136">
        <v>0.375</v>
      </c>
      <c r="D14" s="136">
        <v>0.37916666666666665</v>
      </c>
      <c r="E14" s="143">
        <f t="shared" si="1"/>
        <v>0.3833333333333333</v>
      </c>
      <c r="F14" s="136">
        <v>0.3951388888888888</v>
      </c>
      <c r="G14" s="136">
        <v>0.3965277777777777</v>
      </c>
      <c r="H14" s="136">
        <v>0.4013888888888888</v>
      </c>
      <c r="I14" s="136">
        <v>0.4125</v>
      </c>
      <c r="J14" s="142">
        <f t="shared" si="2"/>
        <v>0.41874999999999996</v>
      </c>
      <c r="K14" s="144">
        <f t="shared" si="3"/>
        <v>0.4222222222222221</v>
      </c>
      <c r="L14" s="145">
        <v>0.4270833333333332</v>
      </c>
      <c r="M14" s="139"/>
      <c r="N14" s="140"/>
      <c r="O14" s="140"/>
      <c r="P14" s="140"/>
      <c r="Q14" s="140"/>
      <c r="R14" s="140"/>
      <c r="S14" s="140"/>
      <c r="T14" s="140"/>
      <c r="U14" s="141"/>
    </row>
    <row r="15" spans="1:21" ht="17.25" customHeight="1">
      <c r="A15" s="134">
        <v>0.38958333333333334</v>
      </c>
      <c r="B15" s="142">
        <f t="shared" si="0"/>
        <v>0.3944444444444445</v>
      </c>
      <c r="C15" s="136">
        <v>0.4</v>
      </c>
      <c r="D15" s="136">
        <v>0.4041666666666667</v>
      </c>
      <c r="E15" s="143">
        <f t="shared" si="1"/>
        <v>0.4083333333333333</v>
      </c>
      <c r="F15" s="136">
        <v>0.42013888888888884</v>
      </c>
      <c r="G15" s="136">
        <v>0.4236111111111111</v>
      </c>
      <c r="H15" s="136">
        <v>0.4284722222222222</v>
      </c>
      <c r="I15" s="136">
        <v>0.43958333333333327</v>
      </c>
      <c r="J15" s="142">
        <f t="shared" si="2"/>
        <v>0.44583333333333325</v>
      </c>
      <c r="K15" s="144">
        <f t="shared" si="3"/>
        <v>0.4493055555555555</v>
      </c>
      <c r="L15" s="145">
        <v>0.4541666666666666</v>
      </c>
      <c r="M15" s="146"/>
      <c r="N15" s="147"/>
      <c r="O15" s="147"/>
      <c r="P15" s="147"/>
      <c r="Q15" s="147"/>
      <c r="R15" s="147"/>
      <c r="S15" s="147"/>
      <c r="T15" s="147"/>
      <c r="U15" s="141"/>
    </row>
    <row r="16" spans="1:21" ht="17.25" customHeight="1">
      <c r="A16" s="134">
        <v>0.40972222222222227</v>
      </c>
      <c r="B16" s="142">
        <f t="shared" si="0"/>
        <v>0.4145833333333334</v>
      </c>
      <c r="C16" s="136">
        <v>0.42013888888888895</v>
      </c>
      <c r="D16" s="136">
        <v>0.4243055555555556</v>
      </c>
      <c r="E16" s="143">
        <f t="shared" si="1"/>
        <v>0.42847222222222225</v>
      </c>
      <c r="F16" s="136">
        <v>0.44027777777777777</v>
      </c>
      <c r="G16" s="136">
        <v>0.44166666666666665</v>
      </c>
      <c r="H16" s="136">
        <v>0.44652777777777775</v>
      </c>
      <c r="I16" s="136">
        <v>0.4576388888888888</v>
      </c>
      <c r="J16" s="142">
        <f t="shared" si="2"/>
        <v>0.4638888888888888</v>
      </c>
      <c r="K16" s="144">
        <f t="shared" si="3"/>
        <v>0.46736111111111106</v>
      </c>
      <c r="L16" s="145">
        <v>0.47222222222222215</v>
      </c>
      <c r="M16" s="146"/>
      <c r="N16" s="147"/>
      <c r="O16" s="147"/>
      <c r="P16" s="147"/>
      <c r="Q16" s="147"/>
      <c r="R16" s="147"/>
      <c r="S16" s="147"/>
      <c r="T16" s="147"/>
      <c r="U16" s="141"/>
    </row>
    <row r="17" spans="1:21" ht="17.25" customHeight="1">
      <c r="A17" s="136">
        <v>0.4291666666666667</v>
      </c>
      <c r="B17" s="142">
        <f t="shared" si="0"/>
        <v>0.43402777777777785</v>
      </c>
      <c r="C17" s="136">
        <v>0.4395833333333334</v>
      </c>
      <c r="D17" s="136">
        <v>0.44375</v>
      </c>
      <c r="E17" s="143">
        <f t="shared" si="1"/>
        <v>0.44791666666666663</v>
      </c>
      <c r="F17" s="136">
        <v>0.4597222222222222</v>
      </c>
      <c r="G17" s="136">
        <v>0.4611111111111111</v>
      </c>
      <c r="H17" s="136">
        <v>0.4659722222222222</v>
      </c>
      <c r="I17" s="136">
        <v>0.47708333333333325</v>
      </c>
      <c r="J17" s="142">
        <f t="shared" si="2"/>
        <v>0.4833333333333332</v>
      </c>
      <c r="K17" s="144">
        <f t="shared" si="3"/>
        <v>0.4868055555555555</v>
      </c>
      <c r="L17" s="136">
        <v>0.4916666666666666</v>
      </c>
      <c r="M17" s="148"/>
      <c r="N17" s="149"/>
      <c r="O17" s="149"/>
      <c r="P17" s="149"/>
      <c r="Q17" s="149"/>
      <c r="R17" s="149"/>
      <c r="S17" s="149"/>
      <c r="T17" s="149"/>
      <c r="U17" s="141"/>
    </row>
    <row r="18" spans="1:21" ht="17.25" customHeight="1">
      <c r="A18" s="136">
        <v>0.4513888888888889</v>
      </c>
      <c r="B18" s="142">
        <f t="shared" si="0"/>
        <v>0.45625000000000004</v>
      </c>
      <c r="C18" s="136">
        <v>0.4618055555555556</v>
      </c>
      <c r="D18" s="136">
        <v>0.46597222222222223</v>
      </c>
      <c r="E18" s="143">
        <f t="shared" si="1"/>
        <v>0.4701388888888889</v>
      </c>
      <c r="F18" s="136">
        <v>0.4819444444444444</v>
      </c>
      <c r="G18" s="136">
        <v>0.4833333333333333</v>
      </c>
      <c r="H18" s="136">
        <v>0.4881944444444444</v>
      </c>
      <c r="I18" s="136">
        <v>0.49930555555555545</v>
      </c>
      <c r="J18" s="142">
        <f t="shared" si="2"/>
        <v>0.5055555555555554</v>
      </c>
      <c r="K18" s="144">
        <f t="shared" si="3"/>
        <v>0.5090277777777776</v>
      </c>
      <c r="L18" s="136">
        <v>0.5138888888888887</v>
      </c>
      <c r="M18" s="146"/>
      <c r="N18" s="150"/>
      <c r="O18" s="150"/>
      <c r="P18" s="150"/>
      <c r="Q18" s="150"/>
      <c r="R18" s="150"/>
      <c r="S18" s="150"/>
      <c r="T18" s="150"/>
      <c r="U18" s="141"/>
    </row>
    <row r="19" spans="1:21" ht="19.5" customHeight="1">
      <c r="A19" s="151">
        <v>0.4666666666666666</v>
      </c>
      <c r="B19" s="142">
        <f t="shared" si="0"/>
        <v>0.47152777777777777</v>
      </c>
      <c r="C19" s="136">
        <v>0.4770833333333333</v>
      </c>
      <c r="D19" s="136">
        <v>0.48125</v>
      </c>
      <c r="E19" s="143">
        <f t="shared" si="1"/>
        <v>0.48541666666666666</v>
      </c>
      <c r="F19" s="136">
        <v>0.4972222222222221</v>
      </c>
      <c r="G19" s="136">
        <v>0.5006944444444444</v>
      </c>
      <c r="H19" s="136">
        <v>0.5055555555555555</v>
      </c>
      <c r="I19" s="136">
        <v>0.5166666666666666</v>
      </c>
      <c r="J19" s="142">
        <f t="shared" si="2"/>
        <v>0.5229166666666666</v>
      </c>
      <c r="K19" s="144">
        <f t="shared" si="3"/>
        <v>0.5263888888888889</v>
      </c>
      <c r="L19" s="136">
        <v>0.53125</v>
      </c>
      <c r="M19" s="146"/>
      <c r="N19" s="147"/>
      <c r="O19" s="147"/>
      <c r="P19" s="147"/>
      <c r="Q19" s="147"/>
      <c r="R19" s="147"/>
      <c r="S19" s="147"/>
      <c r="T19" s="147"/>
      <c r="U19" s="141"/>
    </row>
    <row r="20" spans="1:21" ht="17.25" customHeight="1">
      <c r="A20" s="136">
        <v>0.4979166666666666</v>
      </c>
      <c r="B20" s="142">
        <f t="shared" si="0"/>
        <v>0.5027777777777778</v>
      </c>
      <c r="C20" s="136">
        <v>0.5083333333333333</v>
      </c>
      <c r="D20" s="136">
        <v>0.5125</v>
      </c>
      <c r="E20" s="143">
        <f t="shared" si="1"/>
        <v>0.5166666666666666</v>
      </c>
      <c r="F20" s="136">
        <v>0.5284722222222221</v>
      </c>
      <c r="G20" s="136">
        <v>0.529861111111111</v>
      </c>
      <c r="H20" s="136">
        <v>0.5347222222222221</v>
      </c>
      <c r="I20" s="136">
        <v>0.5458333333333332</v>
      </c>
      <c r="J20" s="142">
        <f t="shared" si="2"/>
        <v>0.5520833333333331</v>
      </c>
      <c r="K20" s="144">
        <f t="shared" si="3"/>
        <v>0.5555555555555554</v>
      </c>
      <c r="L20" s="145">
        <v>0.5604166666666665</v>
      </c>
      <c r="M20" s="146"/>
      <c r="N20" s="152"/>
      <c r="O20" s="152"/>
      <c r="P20" s="152"/>
      <c r="Q20" s="152"/>
      <c r="R20" s="152"/>
      <c r="S20" s="152"/>
      <c r="T20" s="152"/>
      <c r="U20" s="141"/>
    </row>
    <row r="21" spans="1:21" ht="17.25" customHeight="1">
      <c r="A21" s="145">
        <v>0.5083333333333333</v>
      </c>
      <c r="B21" s="142">
        <f t="shared" si="0"/>
        <v>0.5131944444444445</v>
      </c>
      <c r="C21" s="136">
        <v>0.51875</v>
      </c>
      <c r="D21" s="136">
        <v>0.5229166666666666</v>
      </c>
      <c r="E21" s="143">
        <f t="shared" si="1"/>
        <v>0.5270833333333332</v>
      </c>
      <c r="F21" s="136">
        <v>0.5388888888888888</v>
      </c>
      <c r="G21" s="136">
        <v>0.5430555555555555</v>
      </c>
      <c r="H21" s="136">
        <v>0.5479166666666666</v>
      </c>
      <c r="I21" s="136">
        <v>0.5590277777777777</v>
      </c>
      <c r="J21" s="142">
        <f t="shared" si="2"/>
        <v>0.5652777777777777</v>
      </c>
      <c r="K21" s="144">
        <f t="shared" si="3"/>
        <v>0.5687499999999999</v>
      </c>
      <c r="L21" s="136">
        <v>0.573611111111111</v>
      </c>
      <c r="M21" s="148"/>
      <c r="N21" s="149"/>
      <c r="O21" s="149"/>
      <c r="P21" s="149"/>
      <c r="Q21" s="149"/>
      <c r="R21" s="149"/>
      <c r="S21" s="149"/>
      <c r="T21" s="149"/>
      <c r="U21" s="141"/>
    </row>
    <row r="22" spans="1:16" ht="17.25" customHeight="1">
      <c r="A22" s="136">
        <v>0.5222222222222223</v>
      </c>
      <c r="B22" s="142">
        <f t="shared" si="0"/>
        <v>0.5270833333333333</v>
      </c>
      <c r="C22" s="136">
        <v>0.5326388888888889</v>
      </c>
      <c r="D22" s="136">
        <v>0.5368055555555555</v>
      </c>
      <c r="E22" s="143">
        <f t="shared" si="1"/>
        <v>0.5409722222222222</v>
      </c>
      <c r="F22" s="136">
        <v>0.5527777777777777</v>
      </c>
      <c r="G22" s="136">
        <v>0.5569444444444445</v>
      </c>
      <c r="H22" s="136">
        <v>0.5618055555555556</v>
      </c>
      <c r="I22" s="136">
        <v>0.5729166666666666</v>
      </c>
      <c r="J22" s="142">
        <f t="shared" si="2"/>
        <v>0.5791666666666666</v>
      </c>
      <c r="K22" s="144">
        <f t="shared" si="3"/>
        <v>0.5826388888888889</v>
      </c>
      <c r="L22" s="145">
        <v>0.5875</v>
      </c>
      <c r="M22" s="153"/>
      <c r="N22" s="154"/>
      <c r="O22" s="155"/>
      <c r="P22" s="140"/>
    </row>
    <row r="23" spans="1:16" ht="17.25" customHeight="1">
      <c r="A23" s="145">
        <v>0.5347222222222222</v>
      </c>
      <c r="B23" s="142">
        <f t="shared" si="0"/>
        <v>0.5395833333333333</v>
      </c>
      <c r="C23" s="136">
        <v>0.5451388888888888</v>
      </c>
      <c r="D23" s="136">
        <v>0.5493055555555555</v>
      </c>
      <c r="E23" s="143">
        <f t="shared" si="1"/>
        <v>0.5534722222222221</v>
      </c>
      <c r="F23" s="136">
        <v>0.5652777777777777</v>
      </c>
      <c r="G23" s="136">
        <v>0.5666666666666665</v>
      </c>
      <c r="H23" s="136">
        <v>0.5715277777777776</v>
      </c>
      <c r="I23" s="136">
        <v>0.5826388888888887</v>
      </c>
      <c r="J23" s="142">
        <f t="shared" si="2"/>
        <v>0.5888888888888887</v>
      </c>
      <c r="K23" s="144">
        <f t="shared" si="3"/>
        <v>0.5923611111111109</v>
      </c>
      <c r="L23" s="136">
        <v>0.597222222222222</v>
      </c>
      <c r="M23" s="153"/>
      <c r="N23" s="15"/>
      <c r="O23" s="155"/>
      <c r="P23" s="155"/>
    </row>
    <row r="24" spans="1:16" ht="17.25" customHeight="1">
      <c r="A24" s="136">
        <v>0.5493055555555556</v>
      </c>
      <c r="B24" s="142">
        <f t="shared" si="0"/>
        <v>0.5541666666666667</v>
      </c>
      <c r="C24" s="136">
        <v>0.5597222222222222</v>
      </c>
      <c r="D24" s="136">
        <v>0.5638888888888889</v>
      </c>
      <c r="E24" s="143">
        <f t="shared" si="1"/>
        <v>0.5680555555555555</v>
      </c>
      <c r="F24" s="136">
        <v>0.579861111111111</v>
      </c>
      <c r="G24" s="136">
        <v>0.58125</v>
      </c>
      <c r="H24" s="136">
        <v>0.586111111111111</v>
      </c>
      <c r="I24" s="136">
        <v>0.5972222222222221</v>
      </c>
      <c r="J24" s="142">
        <f t="shared" si="2"/>
        <v>0.6034722222222221</v>
      </c>
      <c r="K24" s="144">
        <f t="shared" si="3"/>
        <v>0.6069444444444443</v>
      </c>
      <c r="L24" s="145">
        <v>0.6118055555555554</v>
      </c>
      <c r="M24" s="119"/>
      <c r="N24" s="15"/>
      <c r="O24" s="141"/>
      <c r="P24" s="155"/>
    </row>
    <row r="25" spans="1:16" ht="17.25" customHeight="1">
      <c r="A25" s="136">
        <v>0.5770833333333333</v>
      </c>
      <c r="B25" s="142">
        <f t="shared" si="0"/>
        <v>0.5819444444444445</v>
      </c>
      <c r="C25" s="136">
        <v>0.5875</v>
      </c>
      <c r="D25" s="136">
        <v>0.5916666666666666</v>
      </c>
      <c r="E25" s="143">
        <f t="shared" si="1"/>
        <v>0.5958333333333332</v>
      </c>
      <c r="F25" s="136">
        <v>0.6076388888888887</v>
      </c>
      <c r="G25" s="136">
        <v>0.6090277777777776</v>
      </c>
      <c r="H25" s="136">
        <v>0.6138888888888887</v>
      </c>
      <c r="I25" s="136">
        <v>0.625</v>
      </c>
      <c r="J25" s="142">
        <f t="shared" si="2"/>
        <v>0.63125</v>
      </c>
      <c r="K25" s="144">
        <f t="shared" si="3"/>
        <v>0.634722222222222</v>
      </c>
      <c r="L25" s="145">
        <v>0.6395833333333331</v>
      </c>
      <c r="M25" s="119"/>
      <c r="N25" s="15"/>
      <c r="O25"/>
      <c r="P25" s="156"/>
    </row>
    <row r="26" spans="1:16" ht="17.25" customHeight="1">
      <c r="A26" s="136">
        <v>0.6013888888888889</v>
      </c>
      <c r="B26" s="142">
        <f t="shared" si="0"/>
        <v>0.60625</v>
      </c>
      <c r="C26" s="136">
        <v>0.6118055555555555</v>
      </c>
      <c r="D26" s="136">
        <v>0.6159722222222221</v>
      </c>
      <c r="E26" s="143">
        <f t="shared" si="1"/>
        <v>0.6201388888888888</v>
      </c>
      <c r="F26" s="136">
        <v>0.6319444444444443</v>
      </c>
      <c r="G26" s="136">
        <v>0.6333333333333332</v>
      </c>
      <c r="H26" s="136">
        <v>0.6381944444444443</v>
      </c>
      <c r="I26" s="136">
        <v>0.6493055555555554</v>
      </c>
      <c r="J26" s="142">
        <f t="shared" si="2"/>
        <v>0.6555555555555553</v>
      </c>
      <c r="K26" s="144">
        <f t="shared" si="3"/>
        <v>0.6590277777777775</v>
      </c>
      <c r="L26" s="145">
        <v>0.6638888888888886</v>
      </c>
      <c r="N26" s="15"/>
      <c r="O26"/>
      <c r="P26" s="157"/>
    </row>
    <row r="27" spans="1:16" s="160" customFormat="1" ht="17.25" customHeight="1">
      <c r="A27" s="145">
        <v>0.6180555555555556</v>
      </c>
      <c r="B27" s="142">
        <f t="shared" si="0"/>
        <v>0.6229166666666667</v>
      </c>
      <c r="C27" s="136">
        <v>0.6284722222222222</v>
      </c>
      <c r="D27" s="136">
        <v>0.6326388888888889</v>
      </c>
      <c r="E27" s="143">
        <f t="shared" si="1"/>
        <v>0.6368055555555555</v>
      </c>
      <c r="F27" s="136">
        <v>0.648611111111111</v>
      </c>
      <c r="G27" s="136">
        <v>0.65</v>
      </c>
      <c r="H27" s="136">
        <v>0.654861111111111</v>
      </c>
      <c r="I27" s="136">
        <v>0.6659722222222221</v>
      </c>
      <c r="J27" s="142">
        <f t="shared" si="2"/>
        <v>0.672222222222222</v>
      </c>
      <c r="K27" s="144">
        <f t="shared" si="3"/>
        <v>0.6756944444444443</v>
      </c>
      <c r="L27" s="136">
        <v>0.6805555555555554</v>
      </c>
      <c r="M27" s="158"/>
      <c r="N27" s="159"/>
      <c r="P27" s="161"/>
    </row>
    <row r="28" spans="1:15" ht="17.25" customHeight="1">
      <c r="A28" s="145">
        <v>0.642361111111111</v>
      </c>
      <c r="B28" s="142">
        <f t="shared" si="0"/>
        <v>0.6472222222222221</v>
      </c>
      <c r="C28" s="136">
        <v>0.6527777777777777</v>
      </c>
      <c r="D28" s="136">
        <v>0.6569444444444443</v>
      </c>
      <c r="E28" s="143">
        <f t="shared" si="1"/>
        <v>0.661111111111111</v>
      </c>
      <c r="F28" s="136">
        <v>0.6729166666666665</v>
      </c>
      <c r="G28" s="136">
        <v>0.6756944444444444</v>
      </c>
      <c r="H28" s="136">
        <v>0.6805555555555555</v>
      </c>
      <c r="I28" s="136">
        <v>0.6916666666666665</v>
      </c>
      <c r="J28" s="142">
        <f t="shared" si="2"/>
        <v>0.6979166666666665</v>
      </c>
      <c r="K28" s="144">
        <f t="shared" si="3"/>
        <v>0.701388888888889</v>
      </c>
      <c r="L28" s="136">
        <v>0.70625</v>
      </c>
      <c r="N28" s="15"/>
      <c r="O28"/>
    </row>
    <row r="29" spans="1:16" ht="17.25" customHeight="1">
      <c r="A29" s="145">
        <v>0.6645833333333333</v>
      </c>
      <c r="B29" s="142">
        <f t="shared" si="0"/>
        <v>0.6694444444444445</v>
      </c>
      <c r="C29" s="136">
        <v>0.675</v>
      </c>
      <c r="D29" s="136">
        <v>0.6791666666666666</v>
      </c>
      <c r="E29" s="143">
        <f t="shared" si="1"/>
        <v>0.6833333333333332</v>
      </c>
      <c r="F29" s="136">
        <v>0.6951388888888888</v>
      </c>
      <c r="G29" s="136">
        <v>0.6965277777777776</v>
      </c>
      <c r="H29" s="136">
        <v>0.7013888888888887</v>
      </c>
      <c r="I29" s="136">
        <v>0.7125</v>
      </c>
      <c r="J29" s="142">
        <f t="shared" si="2"/>
        <v>0.71875</v>
      </c>
      <c r="K29" s="144">
        <f t="shared" si="3"/>
        <v>0.722222222222222</v>
      </c>
      <c r="L29" s="136">
        <v>0.7270833333333331</v>
      </c>
      <c r="N29" s="15"/>
      <c r="O29"/>
      <c r="P29" s="13"/>
    </row>
    <row r="30" spans="1:16" ht="17.25" customHeight="1">
      <c r="A30" s="136">
        <v>0.6833333333333332</v>
      </c>
      <c r="B30" s="142">
        <f t="shared" si="0"/>
        <v>0.6881944444444444</v>
      </c>
      <c r="C30" s="136">
        <v>0.69375</v>
      </c>
      <c r="D30" s="136">
        <v>0.6979166666666665</v>
      </c>
      <c r="E30" s="143">
        <f t="shared" si="1"/>
        <v>0.7020833333333332</v>
      </c>
      <c r="F30" s="136">
        <v>0.7138888888888887</v>
      </c>
      <c r="G30" s="136">
        <v>0.717361111111111</v>
      </c>
      <c r="H30" s="136">
        <v>0.7222222222222221</v>
      </c>
      <c r="I30" s="136">
        <v>0.7333333333333332</v>
      </c>
      <c r="J30" s="142">
        <f t="shared" si="2"/>
        <v>0.7395833333333331</v>
      </c>
      <c r="K30" s="144">
        <f t="shared" si="3"/>
        <v>0.7430555555555554</v>
      </c>
      <c r="L30" s="145">
        <v>0.7479166666666665</v>
      </c>
      <c r="N30" s="15"/>
      <c r="O30"/>
      <c r="P30" s="13"/>
    </row>
    <row r="31" spans="1:15" ht="17.25" customHeight="1">
      <c r="A31" s="145">
        <v>0.6965277777777777</v>
      </c>
      <c r="B31" s="142">
        <f t="shared" si="0"/>
        <v>0.7013888888888888</v>
      </c>
      <c r="C31" s="136">
        <v>0.7069444444444444</v>
      </c>
      <c r="D31" s="136">
        <v>0.711111111111111</v>
      </c>
      <c r="E31" s="143">
        <f t="shared" si="1"/>
        <v>0.7152777777777777</v>
      </c>
      <c r="F31" s="136">
        <v>0.7270833333333332</v>
      </c>
      <c r="G31" s="136">
        <v>0.7284722222222221</v>
      </c>
      <c r="H31" s="136">
        <v>0.7333333333333332</v>
      </c>
      <c r="I31" s="136">
        <v>0.7444444444444442</v>
      </c>
      <c r="J31" s="142">
        <f t="shared" si="2"/>
        <v>0.7506944444444442</v>
      </c>
      <c r="K31" s="144">
        <f t="shared" si="3"/>
        <v>0.7541666666666664</v>
      </c>
      <c r="L31" s="136">
        <v>0.7590277777777775</v>
      </c>
      <c r="N31" s="15"/>
      <c r="O31"/>
    </row>
    <row r="32" spans="1:15" ht="17.25" customHeight="1">
      <c r="A32" s="136">
        <v>0.7076388888888889</v>
      </c>
      <c r="B32" s="142">
        <f t="shared" si="0"/>
        <v>0.7125</v>
      </c>
      <c r="C32" s="136">
        <v>0.7180555555555556</v>
      </c>
      <c r="D32" s="136">
        <v>0.7222222222222222</v>
      </c>
      <c r="E32" s="143">
        <f t="shared" si="1"/>
        <v>0.7263888888888889</v>
      </c>
      <c r="F32" s="136">
        <v>0.7381944444444444</v>
      </c>
      <c r="G32" s="136">
        <v>0.7388888888888889</v>
      </c>
      <c r="H32" s="136">
        <v>0.74375</v>
      </c>
      <c r="I32" s="136">
        <v>0.7548611111111111</v>
      </c>
      <c r="J32" s="142">
        <f t="shared" si="2"/>
        <v>0.7611111111111111</v>
      </c>
      <c r="K32" s="144">
        <f t="shared" si="3"/>
        <v>0.7645833333333333</v>
      </c>
      <c r="L32" s="145">
        <v>0.7694444444444444</v>
      </c>
      <c r="N32" s="15"/>
      <c r="O32"/>
    </row>
    <row r="33" spans="1:15" ht="17.25" customHeight="1">
      <c r="A33" s="145">
        <v>0.7236111111111111</v>
      </c>
      <c r="B33" s="142">
        <f t="shared" si="0"/>
        <v>0.7284722222222222</v>
      </c>
      <c r="C33" s="136">
        <v>0.7340277777777777</v>
      </c>
      <c r="D33" s="136">
        <v>0.7381944444444444</v>
      </c>
      <c r="E33" s="143">
        <f t="shared" si="1"/>
        <v>0.742361111111111</v>
      </c>
      <c r="F33" s="136">
        <v>0.7541666666666665</v>
      </c>
      <c r="G33" s="136">
        <v>0.7555555555555554</v>
      </c>
      <c r="H33" s="136">
        <v>0.7604166666666665</v>
      </c>
      <c r="I33" s="136">
        <v>0.7715277777777776</v>
      </c>
      <c r="J33" s="142">
        <f t="shared" si="2"/>
        <v>0.7777777777777776</v>
      </c>
      <c r="K33" s="144">
        <f t="shared" si="3"/>
        <v>0.7812499999999998</v>
      </c>
      <c r="L33" s="136">
        <v>0.7861111111111109</v>
      </c>
      <c r="N33" s="15"/>
      <c r="O33"/>
    </row>
    <row r="34" spans="1:15" ht="17.25" customHeight="1">
      <c r="A34" s="136">
        <v>0.7451388888888889</v>
      </c>
      <c r="B34" s="142">
        <f t="shared" si="0"/>
        <v>0.75</v>
      </c>
      <c r="C34" s="136">
        <v>0.7555555555555555</v>
      </c>
      <c r="D34" s="136">
        <v>0.7597222222222222</v>
      </c>
      <c r="E34" s="143">
        <f t="shared" si="1"/>
        <v>0.7638888888888888</v>
      </c>
      <c r="F34" s="136">
        <v>0.7756944444444444</v>
      </c>
      <c r="G34" s="136">
        <v>0.7791666666666667</v>
      </c>
      <c r="H34" s="136">
        <v>0.7840277777777778</v>
      </c>
      <c r="I34" s="136">
        <v>0.7951388888888888</v>
      </c>
      <c r="J34" s="142">
        <f t="shared" si="2"/>
        <v>0.8013888888888888</v>
      </c>
      <c r="K34" s="144">
        <f t="shared" si="3"/>
        <v>0.804861111111111</v>
      </c>
      <c r="L34" s="136">
        <v>0.8097222222222221</v>
      </c>
      <c r="N34" s="15"/>
      <c r="O34"/>
    </row>
    <row r="35" spans="1:15" ht="17.25" customHeight="1">
      <c r="A35" s="136">
        <v>0.7645833333333334</v>
      </c>
      <c r="B35" s="142">
        <f t="shared" si="0"/>
        <v>0.7694444444444445</v>
      </c>
      <c r="C35" s="136">
        <v>0.775</v>
      </c>
      <c r="D35" s="136">
        <v>0.7791666666666667</v>
      </c>
      <c r="E35" s="143">
        <f t="shared" si="1"/>
        <v>0.7833333333333333</v>
      </c>
      <c r="F35" s="136">
        <v>0.7951388888888888</v>
      </c>
      <c r="G35" s="136">
        <v>0.7965277777777777</v>
      </c>
      <c r="H35" s="136">
        <v>0.8013888888888888</v>
      </c>
      <c r="I35" s="136">
        <v>0.8125</v>
      </c>
      <c r="J35" s="142">
        <f t="shared" si="2"/>
        <v>0.81875</v>
      </c>
      <c r="K35" s="144">
        <f t="shared" si="3"/>
        <v>0.8222222222222221</v>
      </c>
      <c r="L35" s="136">
        <v>0.8270833333333332</v>
      </c>
      <c r="N35" s="15"/>
      <c r="O35"/>
    </row>
    <row r="36" spans="1:15" ht="17.25" customHeight="1">
      <c r="A36" s="136">
        <v>0.79375</v>
      </c>
      <c r="B36" s="142">
        <f t="shared" si="0"/>
        <v>0.7986111111111112</v>
      </c>
      <c r="C36" s="136">
        <v>0.8041666666666667</v>
      </c>
      <c r="D36" s="136">
        <v>0.8083333333333333</v>
      </c>
      <c r="E36" s="143">
        <f t="shared" si="1"/>
        <v>0.8125</v>
      </c>
      <c r="F36" s="136">
        <v>0.8243055555555555</v>
      </c>
      <c r="G36" s="136">
        <v>0.8256944444444444</v>
      </c>
      <c r="H36" s="136">
        <v>0.8305555555555555</v>
      </c>
      <c r="I36" s="136">
        <v>0.8416666666666666</v>
      </c>
      <c r="J36" s="142">
        <f t="shared" si="2"/>
        <v>0.8479166666666665</v>
      </c>
      <c r="K36" s="144">
        <f t="shared" si="3"/>
        <v>0.8513888888888889</v>
      </c>
      <c r="L36" s="136">
        <v>0.85625</v>
      </c>
      <c r="N36" s="15"/>
      <c r="O36"/>
    </row>
    <row r="37" spans="1:15" ht="17.25" customHeight="1">
      <c r="A37" s="136">
        <v>0.8118055555555556</v>
      </c>
      <c r="B37" s="142">
        <f t="shared" si="0"/>
        <v>0.8166666666666667</v>
      </c>
      <c r="C37" s="136">
        <v>0.8222222222222222</v>
      </c>
      <c r="D37" s="136">
        <v>0.8263888888888888</v>
      </c>
      <c r="E37" s="143">
        <f t="shared" si="1"/>
        <v>0.8305555555555555</v>
      </c>
      <c r="F37" s="136">
        <v>0.842361111111111</v>
      </c>
      <c r="G37" s="136">
        <v>0.8430555555555556</v>
      </c>
      <c r="H37" s="136">
        <v>0.8479166666666667</v>
      </c>
      <c r="I37" s="136">
        <v>0.8590277777777777</v>
      </c>
      <c r="J37" s="142">
        <f t="shared" si="2"/>
        <v>0.8652777777777777</v>
      </c>
      <c r="K37" s="144">
        <f t="shared" si="3"/>
        <v>0.8687499999999999</v>
      </c>
      <c r="L37" s="136">
        <v>0.873611111111111</v>
      </c>
      <c r="N37" s="15"/>
      <c r="O37"/>
    </row>
    <row r="38" spans="1:15" ht="17.25" customHeight="1">
      <c r="A38" s="136">
        <v>0.8402777777777778</v>
      </c>
      <c r="B38" s="142">
        <f t="shared" si="0"/>
        <v>0.8451388888888889</v>
      </c>
      <c r="C38" s="136">
        <v>0.8506944444444444</v>
      </c>
      <c r="D38" s="136">
        <v>0.8548611111111111</v>
      </c>
      <c r="E38" s="143">
        <f t="shared" si="1"/>
        <v>0.8590277777777777</v>
      </c>
      <c r="F38" s="136">
        <v>0.8708333333333332</v>
      </c>
      <c r="G38" s="136">
        <v>0.8722222222222221</v>
      </c>
      <c r="H38" s="136">
        <v>0.8770833333333332</v>
      </c>
      <c r="I38" s="136">
        <v>0.8881944444444443</v>
      </c>
      <c r="J38" s="142">
        <f t="shared" si="2"/>
        <v>0.8944444444444443</v>
      </c>
      <c r="K38" s="144">
        <f t="shared" si="3"/>
        <v>0.8979166666666665</v>
      </c>
      <c r="L38" s="136">
        <v>0.9027777777777776</v>
      </c>
      <c r="N38" s="15"/>
      <c r="O38"/>
    </row>
    <row r="39" spans="1:12" ht="17.25" customHeight="1">
      <c r="A39" s="136">
        <v>0.8826388888888889</v>
      </c>
      <c r="B39" s="142">
        <f t="shared" si="0"/>
        <v>0.8875</v>
      </c>
      <c r="C39" s="136">
        <v>0.8930555555555555</v>
      </c>
      <c r="D39" s="136">
        <v>0.8972222222222221</v>
      </c>
      <c r="E39" s="143">
        <f t="shared" si="1"/>
        <v>0.9013888888888888</v>
      </c>
      <c r="F39" s="136">
        <v>0.9131944444444443</v>
      </c>
      <c r="G39" s="136">
        <v>0.9145833333333332</v>
      </c>
      <c r="H39" s="136">
        <v>0.9194444444444443</v>
      </c>
      <c r="I39" s="136">
        <v>0.9305555555555554</v>
      </c>
      <c r="J39" s="142">
        <f t="shared" si="2"/>
        <v>0.9368055555555553</v>
      </c>
      <c r="K39" s="144">
        <f t="shared" si="3"/>
        <v>0.9388888888888889</v>
      </c>
      <c r="L39" s="136">
        <v>0.94375</v>
      </c>
    </row>
    <row r="40" spans="1:12" ht="17.25" customHeight="1">
      <c r="A40" s="136">
        <v>0.9069444444444444</v>
      </c>
      <c r="B40" s="142">
        <f t="shared" si="0"/>
        <v>0.9118055555555555</v>
      </c>
      <c r="C40" s="136">
        <v>0.9173611111111111</v>
      </c>
      <c r="D40" s="136">
        <v>0.9215277777777777</v>
      </c>
      <c r="E40" s="143">
        <f t="shared" si="1"/>
        <v>0.9256944444444444</v>
      </c>
      <c r="F40" s="136">
        <v>0.9375</v>
      </c>
      <c r="G40" s="136"/>
      <c r="H40" s="136"/>
      <c r="I40" s="136"/>
      <c r="J40" s="162"/>
      <c r="K40" s="163"/>
      <c r="L40" s="136"/>
    </row>
    <row r="41" spans="1:13" ht="17.25" customHeight="1">
      <c r="A41" s="5"/>
      <c r="B41" s="5"/>
      <c r="C41" s="164"/>
      <c r="D41" s="164"/>
      <c r="E41" s="5"/>
      <c r="F41" s="164"/>
      <c r="G41" s="164"/>
      <c r="H41" s="164"/>
      <c r="I41" s="164"/>
      <c r="J41" s="5"/>
      <c r="K41" s="165"/>
      <c r="L41" s="166"/>
      <c r="M41" s="119"/>
    </row>
    <row r="42" spans="11:12" ht="17.25" customHeight="1">
      <c r="K42" s="5"/>
      <c r="L42" s="167"/>
    </row>
    <row r="43" spans="1:10" ht="17.25" customHeight="1">
      <c r="A43" s="168"/>
      <c r="B43" s="169" t="s">
        <v>14</v>
      </c>
      <c r="C43" s="168"/>
      <c r="D43" s="168"/>
      <c r="E43" s="168"/>
      <c r="F43" s="168"/>
      <c r="G43" s="168"/>
      <c r="H43" s="168"/>
      <c r="I43" s="168"/>
      <c r="J43" s="168"/>
    </row>
    <row r="44" spans="1:12" ht="17.25" customHeight="1">
      <c r="A44" s="168"/>
      <c r="B44" s="169" t="s">
        <v>15</v>
      </c>
      <c r="C44" s="168"/>
      <c r="D44" s="168"/>
      <c r="E44" s="168"/>
      <c r="F44" s="168"/>
      <c r="G44" s="168"/>
      <c r="H44" s="168"/>
      <c r="I44" s="168"/>
      <c r="J44" s="168"/>
      <c r="K44" s="168"/>
      <c r="L44" s="168"/>
    </row>
    <row r="45" spans="11:12" ht="17.25" customHeight="1">
      <c r="K45" s="168"/>
      <c r="L45" s="168"/>
    </row>
  </sheetData>
  <mergeCells count="17">
    <mergeCell ref="J9:J10"/>
    <mergeCell ref="K9:K10"/>
    <mergeCell ref="L9:L10"/>
    <mergeCell ref="E6:L7"/>
    <mergeCell ref="E9:E10"/>
    <mergeCell ref="F9:F10"/>
    <mergeCell ref="G9:G10"/>
    <mergeCell ref="H9:H10"/>
    <mergeCell ref="I9:I10"/>
    <mergeCell ref="A9:A10"/>
    <mergeCell ref="B9:B10"/>
    <mergeCell ref="C9:C10"/>
    <mergeCell ref="D9:D10"/>
    <mergeCell ref="A2:L2"/>
    <mergeCell ref="A3:L3"/>
    <mergeCell ref="A4:L4"/>
    <mergeCell ref="C5:F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2007-06-21T10:49:50Z</cp:lastPrinted>
  <dcterms:created xsi:type="dcterms:W3CDTF">1996-10-08T23:32:33Z</dcterms:created>
  <dcterms:modified xsi:type="dcterms:W3CDTF">2020-12-30T15:33:43Z</dcterms:modified>
  <cp:category/>
  <cp:version/>
  <cp:contentType/>
  <cp:contentStatus/>
</cp:coreProperties>
</file>